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showInkAnnotation="0" autoCompressPictures="0"/>
  <mc:AlternateContent xmlns:mc="http://schemas.openxmlformats.org/markup-compatibility/2006">
    <mc:Choice Requires="x15">
      <x15ac:absPath xmlns:x15ac="http://schemas.microsoft.com/office/spreadsheetml/2010/11/ac" url="C:\Users\Brad\Box Sync\Downloads\"/>
    </mc:Choice>
  </mc:AlternateContent>
  <bookViews>
    <workbookView xWindow="0" yWindow="465" windowWidth="28800" windowHeight="15945" tabRatio="500" activeTab="4" xr2:uid="{00000000-000D-0000-FFFF-FFFF00000000}"/>
  </bookViews>
  <sheets>
    <sheet name="2014" sheetId="2" r:id="rId1"/>
    <sheet name="2015" sheetId="3" r:id="rId2"/>
    <sheet name="2016" sheetId="4" r:id="rId3"/>
    <sheet name="Calculations" sheetId="6" r:id="rId4"/>
    <sheet name="Final" sheetId="5" r:id="rId5"/>
  </sheets>
  <externalReferences>
    <externalReference r:id="rId6"/>
  </externalReferenc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1" i="6" l="1"/>
  <c r="B9" i="6"/>
  <c r="S25" i="6"/>
  <c r="Y3" i="6"/>
  <c r="Y24" i="6"/>
  <c r="L3" i="5"/>
  <c r="Y4" i="6"/>
  <c r="Y76" i="6"/>
  <c r="L4" i="5"/>
  <c r="Y5" i="6"/>
  <c r="Y80" i="6"/>
  <c r="L5" i="5"/>
  <c r="Y6" i="6"/>
  <c r="Y45" i="6"/>
  <c r="L6" i="5"/>
  <c r="Y7" i="6"/>
  <c r="Y11" i="6"/>
  <c r="L7" i="5"/>
  <c r="Y8" i="6"/>
  <c r="Y70" i="6"/>
  <c r="L8" i="5"/>
  <c r="Y9" i="6"/>
  <c r="L9" i="5"/>
  <c r="Y10" i="6"/>
  <c r="Y32" i="6"/>
  <c r="L10" i="5"/>
  <c r="Y21" i="6"/>
  <c r="L11" i="5"/>
  <c r="Y12" i="6"/>
  <c r="Y16" i="6"/>
  <c r="L12" i="5"/>
  <c r="Y13" i="6"/>
  <c r="Y39" i="6"/>
  <c r="L13" i="5"/>
  <c r="Y14" i="6"/>
  <c r="Y55" i="6"/>
  <c r="L14" i="5"/>
  <c r="Y15" i="6"/>
  <c r="Y28" i="6"/>
  <c r="L15" i="5"/>
  <c r="L16" i="5"/>
  <c r="Y17" i="6"/>
  <c r="Y58" i="6"/>
  <c r="L17" i="5"/>
  <c r="Y18" i="6"/>
  <c r="Y49" i="6"/>
  <c r="L18" i="5"/>
  <c r="Y19" i="6"/>
  <c r="Y62" i="6"/>
  <c r="L19" i="5"/>
  <c r="Y20" i="6"/>
  <c r="Y72" i="6"/>
  <c r="L20" i="5"/>
  <c r="L21" i="5"/>
  <c r="Y22" i="6"/>
  <c r="Y54" i="6"/>
  <c r="L22" i="5"/>
  <c r="Y23" i="6"/>
  <c r="Y74" i="6"/>
  <c r="L23" i="5"/>
  <c r="Y66" i="6"/>
  <c r="L24" i="5"/>
  <c r="Y25" i="6"/>
  <c r="L25" i="5"/>
  <c r="Y26" i="6"/>
  <c r="Y46" i="6"/>
  <c r="L26" i="5"/>
  <c r="Y27" i="6"/>
  <c r="L27" i="5"/>
  <c r="Y50" i="6"/>
  <c r="L28" i="5"/>
  <c r="Y29" i="6"/>
  <c r="Y47" i="6"/>
  <c r="L29" i="5"/>
  <c r="Y30" i="6"/>
  <c r="L30" i="5"/>
  <c r="Y31" i="6"/>
  <c r="Y34" i="6"/>
  <c r="L31" i="5"/>
  <c r="L32" i="5"/>
  <c r="Y33" i="6"/>
  <c r="L33" i="5"/>
  <c r="Y52" i="6"/>
  <c r="L34" i="5"/>
  <c r="Y35" i="6"/>
  <c r="Y63" i="6"/>
  <c r="L35" i="5"/>
  <c r="Y36" i="6"/>
  <c r="Y79" i="6"/>
  <c r="L36" i="5"/>
  <c r="Y37" i="6"/>
  <c r="L37" i="5"/>
  <c r="Y38" i="6"/>
  <c r="L38" i="5"/>
  <c r="L39" i="5"/>
  <c r="Y40" i="6"/>
  <c r="L40" i="5"/>
  <c r="Y41" i="6"/>
  <c r="L41" i="5"/>
  <c r="Y42" i="6"/>
  <c r="L42" i="5"/>
  <c r="Y43" i="6"/>
  <c r="L43" i="5"/>
  <c r="Y44" i="6"/>
  <c r="L44" i="5"/>
  <c r="Y75" i="6"/>
  <c r="L45" i="5"/>
  <c r="Y73" i="6"/>
  <c r="L46" i="5"/>
  <c r="L47" i="5"/>
  <c r="Y48" i="6"/>
  <c r="Y68" i="6"/>
  <c r="L48" i="5"/>
  <c r="L49" i="5"/>
  <c r="Y2" i="6"/>
  <c r="L50" i="5"/>
  <c r="Y51" i="6"/>
  <c r="L51" i="5"/>
  <c r="L52" i="5"/>
  <c r="Y53" i="6"/>
  <c r="L53" i="5"/>
  <c r="L54" i="5"/>
  <c r="L55" i="5"/>
  <c r="Y56" i="6"/>
  <c r="L56" i="5"/>
  <c r="Y57" i="6"/>
  <c r="L57" i="5"/>
  <c r="L58" i="5"/>
  <c r="Y59" i="6"/>
  <c r="L59" i="5"/>
  <c r="Y60" i="6"/>
  <c r="L60" i="5"/>
  <c r="Y61" i="6"/>
  <c r="L61" i="5"/>
  <c r="L62" i="5"/>
  <c r="L63" i="5"/>
  <c r="Y64" i="6"/>
  <c r="L64" i="5"/>
  <c r="Y65" i="6"/>
  <c r="L65" i="5"/>
  <c r="L66" i="5"/>
  <c r="Y67" i="6"/>
  <c r="L67" i="5"/>
  <c r="L68" i="5"/>
  <c r="Y69" i="6"/>
  <c r="L69" i="5"/>
  <c r="L70" i="5"/>
  <c r="Y71" i="6"/>
  <c r="L71" i="5"/>
  <c r="L72" i="5"/>
  <c r="L73" i="5"/>
  <c r="L74" i="5"/>
  <c r="L75" i="5"/>
  <c r="L76" i="5"/>
  <c r="Y77" i="6"/>
  <c r="L77" i="5"/>
  <c r="Y78" i="6"/>
  <c r="L78" i="5"/>
  <c r="L79" i="5"/>
  <c r="L80" i="5"/>
  <c r="L2" i="5"/>
  <c r="W3" i="6"/>
  <c r="W24" i="6"/>
  <c r="I3" i="5"/>
  <c r="W4" i="6"/>
  <c r="W76" i="6"/>
  <c r="I4" i="5"/>
  <c r="W5" i="6"/>
  <c r="W80" i="6"/>
  <c r="I5" i="5"/>
  <c r="W6" i="6"/>
  <c r="W45" i="6"/>
  <c r="I6" i="5"/>
  <c r="W7" i="6"/>
  <c r="W11" i="6"/>
  <c r="I7" i="5"/>
  <c r="W8" i="6"/>
  <c r="W70" i="6"/>
  <c r="I8" i="5"/>
  <c r="W9" i="6"/>
  <c r="I9" i="5"/>
  <c r="W10" i="6"/>
  <c r="W32" i="6"/>
  <c r="I10" i="5"/>
  <c r="W21" i="6"/>
  <c r="I11" i="5"/>
  <c r="W12" i="6"/>
  <c r="W16" i="6"/>
  <c r="I12" i="5"/>
  <c r="W13" i="6"/>
  <c r="W39" i="6"/>
  <c r="I13" i="5"/>
  <c r="W14" i="6"/>
  <c r="W55" i="6"/>
  <c r="I14" i="5"/>
  <c r="W15" i="6"/>
  <c r="W28" i="6"/>
  <c r="I15" i="5"/>
  <c r="I16" i="5"/>
  <c r="W17" i="6"/>
  <c r="W58" i="6"/>
  <c r="I17" i="5"/>
  <c r="W18" i="6"/>
  <c r="W49" i="6"/>
  <c r="I18" i="5"/>
  <c r="W19" i="6"/>
  <c r="W62" i="6"/>
  <c r="I19" i="5"/>
  <c r="W20" i="6"/>
  <c r="W72" i="6"/>
  <c r="I20" i="5"/>
  <c r="I21" i="5"/>
  <c r="W22" i="6"/>
  <c r="W54" i="6"/>
  <c r="I22" i="5"/>
  <c r="W23" i="6"/>
  <c r="W74" i="6"/>
  <c r="I23" i="5"/>
  <c r="W66" i="6"/>
  <c r="I24" i="5"/>
  <c r="W25" i="6"/>
  <c r="I25" i="5"/>
  <c r="W26" i="6"/>
  <c r="W46" i="6"/>
  <c r="I26" i="5"/>
  <c r="W27" i="6"/>
  <c r="I27" i="5"/>
  <c r="W50" i="6"/>
  <c r="I28" i="5"/>
  <c r="W29" i="6"/>
  <c r="W47" i="6"/>
  <c r="I29" i="5"/>
  <c r="W30" i="6"/>
  <c r="I30" i="5"/>
  <c r="W31" i="6"/>
  <c r="W34" i="6"/>
  <c r="I31" i="5"/>
  <c r="I32" i="5"/>
  <c r="W33" i="6"/>
  <c r="I33" i="5"/>
  <c r="W52" i="6"/>
  <c r="I34" i="5"/>
  <c r="W35" i="6"/>
  <c r="W63" i="6"/>
  <c r="I35" i="5"/>
  <c r="W36" i="6"/>
  <c r="W79" i="6"/>
  <c r="I36" i="5"/>
  <c r="W37" i="6"/>
  <c r="I37" i="5"/>
  <c r="W38" i="6"/>
  <c r="I38" i="5"/>
  <c r="I39" i="5"/>
  <c r="W40" i="6"/>
  <c r="I40" i="5"/>
  <c r="W41" i="6"/>
  <c r="I41" i="5"/>
  <c r="W42" i="6"/>
  <c r="I42" i="5"/>
  <c r="W43" i="6"/>
  <c r="I43" i="5"/>
  <c r="W44" i="6"/>
  <c r="I44" i="5"/>
  <c r="W75" i="6"/>
  <c r="I45" i="5"/>
  <c r="W73" i="6"/>
  <c r="I46" i="5"/>
  <c r="I47" i="5"/>
  <c r="W48" i="6"/>
  <c r="W68" i="6"/>
  <c r="I48" i="5"/>
  <c r="I49" i="5"/>
  <c r="W2" i="6"/>
  <c r="I50" i="5"/>
  <c r="W51" i="6"/>
  <c r="I51" i="5"/>
  <c r="I52" i="5"/>
  <c r="W53" i="6"/>
  <c r="I53" i="5"/>
  <c r="I54" i="5"/>
  <c r="I55" i="5"/>
  <c r="W56" i="6"/>
  <c r="I56" i="5"/>
  <c r="W57" i="6"/>
  <c r="I57" i="5"/>
  <c r="I58" i="5"/>
  <c r="W59" i="6"/>
  <c r="I59" i="5"/>
  <c r="W60" i="6"/>
  <c r="I60" i="5"/>
  <c r="W61" i="6"/>
  <c r="I61" i="5"/>
  <c r="I62" i="5"/>
  <c r="I63" i="5"/>
  <c r="W64" i="6"/>
  <c r="I64" i="5"/>
  <c r="W65" i="6"/>
  <c r="I65" i="5"/>
  <c r="I66" i="5"/>
  <c r="W67" i="6"/>
  <c r="I67" i="5"/>
  <c r="I68" i="5"/>
  <c r="W69" i="6"/>
  <c r="I69" i="5"/>
  <c r="I70" i="5"/>
  <c r="W71" i="6"/>
  <c r="I71" i="5"/>
  <c r="I72" i="5"/>
  <c r="I73" i="5"/>
  <c r="I74" i="5"/>
  <c r="I75" i="5"/>
  <c r="I76" i="5"/>
  <c r="W77" i="6"/>
  <c r="I77" i="5"/>
  <c r="W78" i="6"/>
  <c r="I78" i="5"/>
  <c r="I79" i="5"/>
  <c r="I80" i="5"/>
  <c r="I2" i="5"/>
  <c r="U3" i="6"/>
  <c r="U24" i="6"/>
  <c r="K3" i="5"/>
  <c r="U4" i="6"/>
  <c r="U76" i="6"/>
  <c r="K4" i="5"/>
  <c r="U5" i="6"/>
  <c r="U80" i="6"/>
  <c r="K5" i="5"/>
  <c r="U6" i="6"/>
  <c r="U45" i="6"/>
  <c r="K6" i="5"/>
  <c r="U7" i="6"/>
  <c r="U11" i="6"/>
  <c r="K7" i="5"/>
  <c r="U8" i="6"/>
  <c r="U70" i="6"/>
  <c r="K8" i="5"/>
  <c r="U9" i="6"/>
  <c r="K9" i="5"/>
  <c r="U10" i="6"/>
  <c r="U32" i="6"/>
  <c r="K10" i="5"/>
  <c r="U21" i="6"/>
  <c r="K11" i="5"/>
  <c r="U12" i="6"/>
  <c r="U16" i="6"/>
  <c r="K12" i="5"/>
  <c r="U13" i="6"/>
  <c r="U39" i="6"/>
  <c r="K13" i="5"/>
  <c r="U14" i="6"/>
  <c r="U55" i="6"/>
  <c r="K14" i="5"/>
  <c r="U15" i="6"/>
  <c r="U28" i="6"/>
  <c r="K15" i="5"/>
  <c r="K16" i="5"/>
  <c r="U17" i="6"/>
  <c r="U58" i="6"/>
  <c r="K17" i="5"/>
  <c r="U18" i="6"/>
  <c r="U49" i="6"/>
  <c r="K18" i="5"/>
  <c r="U19" i="6"/>
  <c r="U62" i="6"/>
  <c r="K19" i="5"/>
  <c r="U20" i="6"/>
  <c r="U72" i="6"/>
  <c r="K20" i="5"/>
  <c r="K21" i="5"/>
  <c r="U22" i="6"/>
  <c r="U54" i="6"/>
  <c r="K22" i="5"/>
  <c r="U23" i="6"/>
  <c r="U74" i="6"/>
  <c r="K23" i="5"/>
  <c r="U66" i="6"/>
  <c r="K24" i="5"/>
  <c r="U25" i="6"/>
  <c r="K25" i="5"/>
  <c r="U26" i="6"/>
  <c r="U46" i="6"/>
  <c r="K26" i="5"/>
  <c r="U27" i="6"/>
  <c r="K27" i="5"/>
  <c r="U50" i="6"/>
  <c r="K28" i="5"/>
  <c r="U29" i="6"/>
  <c r="U47" i="6"/>
  <c r="K29" i="5"/>
  <c r="U30" i="6"/>
  <c r="K30" i="5"/>
  <c r="U31" i="6"/>
  <c r="U34" i="6"/>
  <c r="K31" i="5"/>
  <c r="K32" i="5"/>
  <c r="U33" i="6"/>
  <c r="K33" i="5"/>
  <c r="U52" i="6"/>
  <c r="K34" i="5"/>
  <c r="U35" i="6"/>
  <c r="U63" i="6"/>
  <c r="K35" i="5"/>
  <c r="U36" i="6"/>
  <c r="U79" i="6"/>
  <c r="K36" i="5"/>
  <c r="U37" i="6"/>
  <c r="K37" i="5"/>
  <c r="U38" i="6"/>
  <c r="K38" i="5"/>
  <c r="K39" i="5"/>
  <c r="U40" i="6"/>
  <c r="K40" i="5"/>
  <c r="U41" i="6"/>
  <c r="K41" i="5"/>
  <c r="U42" i="6"/>
  <c r="K42" i="5"/>
  <c r="U43" i="6"/>
  <c r="K43" i="5"/>
  <c r="U44" i="6"/>
  <c r="K44" i="5"/>
  <c r="U75" i="6"/>
  <c r="K45" i="5"/>
  <c r="U73" i="6"/>
  <c r="K46" i="5"/>
  <c r="K47" i="5"/>
  <c r="U48" i="6"/>
  <c r="U68" i="6"/>
  <c r="K48" i="5"/>
  <c r="K49" i="5"/>
  <c r="U2" i="6"/>
  <c r="K50" i="5"/>
  <c r="U51" i="6"/>
  <c r="K51" i="5"/>
  <c r="K52" i="5"/>
  <c r="U53" i="6"/>
  <c r="K53" i="5"/>
  <c r="K54" i="5"/>
  <c r="K55" i="5"/>
  <c r="U56" i="6"/>
  <c r="K56" i="5"/>
  <c r="U57" i="6"/>
  <c r="K57" i="5"/>
  <c r="K58" i="5"/>
  <c r="U59" i="6"/>
  <c r="K59" i="5"/>
  <c r="U60" i="6"/>
  <c r="K60" i="5"/>
  <c r="U61" i="6"/>
  <c r="K61" i="5"/>
  <c r="K62" i="5"/>
  <c r="K63" i="5"/>
  <c r="U64" i="6"/>
  <c r="K64" i="5"/>
  <c r="U65" i="6"/>
  <c r="K65" i="5"/>
  <c r="K66" i="5"/>
  <c r="U67" i="6"/>
  <c r="K67" i="5"/>
  <c r="K68" i="5"/>
  <c r="U69" i="6"/>
  <c r="K69" i="5"/>
  <c r="K70" i="5"/>
  <c r="U71" i="6"/>
  <c r="K71" i="5"/>
  <c r="K72" i="5"/>
  <c r="K73" i="5"/>
  <c r="K74" i="5"/>
  <c r="K75" i="5"/>
  <c r="K76" i="5"/>
  <c r="U77" i="6"/>
  <c r="K77" i="5"/>
  <c r="U78" i="6"/>
  <c r="K78" i="5"/>
  <c r="K79" i="5"/>
  <c r="K80" i="5"/>
  <c r="K2" i="5"/>
  <c r="S3" i="6"/>
  <c r="S24" i="6"/>
  <c r="H3" i="5"/>
  <c r="S4" i="6"/>
  <c r="S76" i="6"/>
  <c r="H4" i="5"/>
  <c r="S5" i="6"/>
  <c r="S80" i="6"/>
  <c r="H5" i="5"/>
  <c r="S6" i="6"/>
  <c r="S45" i="6"/>
  <c r="H6" i="5"/>
  <c r="S7" i="6"/>
  <c r="S11" i="6"/>
  <c r="H7" i="5"/>
  <c r="S8" i="6"/>
  <c r="S70" i="6"/>
  <c r="H8" i="5"/>
  <c r="S9" i="6"/>
  <c r="H9" i="5"/>
  <c r="S10" i="6"/>
  <c r="S32" i="6"/>
  <c r="H10" i="5"/>
  <c r="S21" i="6"/>
  <c r="H11" i="5"/>
  <c r="S12" i="6"/>
  <c r="S16" i="6"/>
  <c r="H12" i="5"/>
  <c r="S13" i="6"/>
  <c r="S39" i="6"/>
  <c r="H13" i="5"/>
  <c r="S14" i="6"/>
  <c r="S55" i="6"/>
  <c r="H14" i="5"/>
  <c r="S15" i="6"/>
  <c r="S28" i="6"/>
  <c r="H15" i="5"/>
  <c r="H16" i="5"/>
  <c r="S17" i="6"/>
  <c r="S58" i="6"/>
  <c r="H17" i="5"/>
  <c r="S18" i="6"/>
  <c r="S49" i="6"/>
  <c r="H18" i="5"/>
  <c r="S19" i="6"/>
  <c r="S62" i="6"/>
  <c r="H19" i="5"/>
  <c r="S20" i="6"/>
  <c r="S72" i="6"/>
  <c r="H20" i="5"/>
  <c r="H21" i="5"/>
  <c r="S22" i="6"/>
  <c r="S54" i="6"/>
  <c r="H22" i="5"/>
  <c r="S23" i="6"/>
  <c r="S74" i="6"/>
  <c r="H23" i="5"/>
  <c r="S66" i="6"/>
  <c r="H24" i="5"/>
  <c r="H25" i="5"/>
  <c r="S26" i="6"/>
  <c r="S46" i="6"/>
  <c r="H26" i="5"/>
  <c r="S27" i="6"/>
  <c r="H27" i="5"/>
  <c r="S50" i="6"/>
  <c r="H28" i="5"/>
  <c r="S29" i="6"/>
  <c r="S47" i="6"/>
  <c r="H29" i="5"/>
  <c r="S30" i="6"/>
  <c r="H30" i="5"/>
  <c r="S31" i="6"/>
  <c r="S34" i="6"/>
  <c r="H31" i="5"/>
  <c r="H32" i="5"/>
  <c r="S33" i="6"/>
  <c r="H33" i="5"/>
  <c r="S52" i="6"/>
  <c r="H34" i="5"/>
  <c r="S35" i="6"/>
  <c r="S63" i="6"/>
  <c r="H35" i="5"/>
  <c r="S36" i="6"/>
  <c r="S79" i="6"/>
  <c r="H36" i="5"/>
  <c r="S37" i="6"/>
  <c r="H37" i="5"/>
  <c r="S38" i="6"/>
  <c r="H38" i="5"/>
  <c r="H39" i="5"/>
  <c r="S40" i="6"/>
  <c r="H40" i="5"/>
  <c r="S41" i="6"/>
  <c r="H41" i="5"/>
  <c r="S42" i="6"/>
  <c r="H42" i="5"/>
  <c r="S43" i="6"/>
  <c r="H43" i="5"/>
  <c r="S44" i="6"/>
  <c r="H44" i="5"/>
  <c r="S75" i="6"/>
  <c r="H45" i="5"/>
  <c r="S73" i="6"/>
  <c r="H46" i="5"/>
  <c r="H47" i="5"/>
  <c r="S48" i="6"/>
  <c r="S68" i="6"/>
  <c r="H48" i="5"/>
  <c r="H49" i="5"/>
  <c r="S2" i="6"/>
  <c r="H50" i="5"/>
  <c r="S51" i="6"/>
  <c r="H51" i="5"/>
  <c r="H52" i="5"/>
  <c r="S53" i="6"/>
  <c r="H53" i="5"/>
  <c r="H54" i="5"/>
  <c r="H55" i="5"/>
  <c r="S56" i="6"/>
  <c r="H56" i="5"/>
  <c r="S57" i="6"/>
  <c r="H57" i="5"/>
  <c r="H58" i="5"/>
  <c r="S59" i="6"/>
  <c r="H59" i="5"/>
  <c r="S60" i="6"/>
  <c r="H60" i="5"/>
  <c r="S61" i="6"/>
  <c r="H61" i="5"/>
  <c r="H62" i="5"/>
  <c r="H63" i="5"/>
  <c r="S64" i="6"/>
  <c r="H64" i="5"/>
  <c r="S65" i="6"/>
  <c r="H65" i="5"/>
  <c r="H66" i="5"/>
  <c r="S67" i="6"/>
  <c r="H67" i="5"/>
  <c r="H68" i="5"/>
  <c r="S69" i="6"/>
  <c r="H69" i="5"/>
  <c r="H70" i="5"/>
  <c r="S71" i="6"/>
  <c r="H71" i="5"/>
  <c r="H72" i="5"/>
  <c r="H73" i="5"/>
  <c r="H74" i="5"/>
  <c r="H75" i="5"/>
  <c r="H76" i="5"/>
  <c r="S77" i="6"/>
  <c r="H77" i="5"/>
  <c r="S78" i="6"/>
  <c r="H78" i="5"/>
  <c r="H79" i="5"/>
  <c r="H80" i="5"/>
  <c r="H2" i="5"/>
  <c r="B2" i="6"/>
  <c r="E2" i="6"/>
  <c r="H2" i="6"/>
  <c r="K2" i="6"/>
  <c r="P2" i="6"/>
  <c r="B3" i="6"/>
  <c r="E3" i="6"/>
  <c r="H3" i="6"/>
  <c r="K3" i="6"/>
  <c r="Q3" i="6"/>
  <c r="B24" i="6"/>
  <c r="E24" i="6"/>
  <c r="H24" i="6"/>
  <c r="K24" i="6"/>
  <c r="D24" i="6"/>
  <c r="G24" i="6"/>
  <c r="J24" i="6"/>
  <c r="M24" i="6"/>
  <c r="O24" i="6"/>
  <c r="D59" i="6"/>
  <c r="G59" i="6"/>
  <c r="J59" i="6"/>
  <c r="M59" i="6"/>
  <c r="B59" i="6"/>
  <c r="E59" i="6"/>
  <c r="H59" i="6"/>
  <c r="K59" i="6"/>
  <c r="O59" i="6"/>
  <c r="D76" i="6"/>
  <c r="G76" i="6"/>
  <c r="J76" i="6"/>
  <c r="M76" i="6"/>
  <c r="B76" i="6"/>
  <c r="E76" i="6"/>
  <c r="H76" i="6"/>
  <c r="K76" i="6"/>
  <c r="O76" i="6"/>
  <c r="D80" i="6"/>
  <c r="G80" i="6"/>
  <c r="J80" i="6"/>
  <c r="M80" i="6"/>
  <c r="B80" i="6"/>
  <c r="E80" i="6"/>
  <c r="H80" i="6"/>
  <c r="K80" i="6"/>
  <c r="O80" i="6"/>
  <c r="D45" i="6"/>
  <c r="G45" i="6"/>
  <c r="J45" i="6"/>
  <c r="M45" i="6"/>
  <c r="B45" i="6"/>
  <c r="E45" i="6"/>
  <c r="H45" i="6"/>
  <c r="K45" i="6"/>
  <c r="O45" i="6"/>
  <c r="D11" i="6"/>
  <c r="G11" i="6"/>
  <c r="J11" i="6"/>
  <c r="M11" i="6"/>
  <c r="B11" i="6"/>
  <c r="E11" i="6"/>
  <c r="H11" i="6"/>
  <c r="K11" i="6"/>
  <c r="O11" i="6"/>
  <c r="D70" i="6"/>
  <c r="G70" i="6"/>
  <c r="J70" i="6"/>
  <c r="M70" i="6"/>
  <c r="B70" i="6"/>
  <c r="E70" i="6"/>
  <c r="H70" i="6"/>
  <c r="K70" i="6"/>
  <c r="O70" i="6"/>
  <c r="D7" i="6"/>
  <c r="G7" i="6"/>
  <c r="J7" i="6"/>
  <c r="M7" i="6"/>
  <c r="B7" i="6"/>
  <c r="E7" i="6"/>
  <c r="H7" i="6"/>
  <c r="K7" i="6"/>
  <c r="O7" i="6"/>
  <c r="D32" i="6"/>
  <c r="G32" i="6"/>
  <c r="J32" i="6"/>
  <c r="M32" i="6"/>
  <c r="B32" i="6"/>
  <c r="E32" i="6"/>
  <c r="H32" i="6"/>
  <c r="K32" i="6"/>
  <c r="O32" i="6"/>
  <c r="D21" i="6"/>
  <c r="G21" i="6"/>
  <c r="J21" i="6"/>
  <c r="M21" i="6"/>
  <c r="E21" i="6"/>
  <c r="H21" i="6"/>
  <c r="K21" i="6"/>
  <c r="O21" i="6"/>
  <c r="D16" i="6"/>
  <c r="G16" i="6"/>
  <c r="J16" i="6"/>
  <c r="M16" i="6"/>
  <c r="B16" i="6"/>
  <c r="E16" i="6"/>
  <c r="H16" i="6"/>
  <c r="K16" i="6"/>
  <c r="O16" i="6"/>
  <c r="D39" i="6"/>
  <c r="G39" i="6"/>
  <c r="J39" i="6"/>
  <c r="M39" i="6"/>
  <c r="B39" i="6"/>
  <c r="E39" i="6"/>
  <c r="H39" i="6"/>
  <c r="K39" i="6"/>
  <c r="O39" i="6"/>
  <c r="D55" i="6"/>
  <c r="G55" i="6"/>
  <c r="J55" i="6"/>
  <c r="M55" i="6"/>
  <c r="B55" i="6"/>
  <c r="E55" i="6"/>
  <c r="H55" i="6"/>
  <c r="K55" i="6"/>
  <c r="O55" i="6"/>
  <c r="D28" i="6"/>
  <c r="G28" i="6"/>
  <c r="J28" i="6"/>
  <c r="M28" i="6"/>
  <c r="B28" i="6"/>
  <c r="E28" i="6"/>
  <c r="H28" i="6"/>
  <c r="K28" i="6"/>
  <c r="O28" i="6"/>
  <c r="D8" i="6"/>
  <c r="G8" i="6"/>
  <c r="J8" i="6"/>
  <c r="M8" i="6"/>
  <c r="B8" i="6"/>
  <c r="E8" i="6"/>
  <c r="H8" i="6"/>
  <c r="K8" i="6"/>
  <c r="O8" i="6"/>
  <c r="D58" i="6"/>
  <c r="G58" i="6"/>
  <c r="J58" i="6"/>
  <c r="M58" i="6"/>
  <c r="B58" i="6"/>
  <c r="E58" i="6"/>
  <c r="H58" i="6"/>
  <c r="K58" i="6"/>
  <c r="O58" i="6"/>
  <c r="D49" i="6"/>
  <c r="G49" i="6"/>
  <c r="J49" i="6"/>
  <c r="M49" i="6"/>
  <c r="B49" i="6"/>
  <c r="E49" i="6"/>
  <c r="H49" i="6"/>
  <c r="K49" i="6"/>
  <c r="O49" i="6"/>
  <c r="D62" i="6"/>
  <c r="G62" i="6"/>
  <c r="J62" i="6"/>
  <c r="M62" i="6"/>
  <c r="B62" i="6"/>
  <c r="E62" i="6"/>
  <c r="H62" i="6"/>
  <c r="K62" i="6"/>
  <c r="O62" i="6"/>
  <c r="D72" i="6"/>
  <c r="G72" i="6"/>
  <c r="J72" i="6"/>
  <c r="M72" i="6"/>
  <c r="B72" i="6"/>
  <c r="E72" i="6"/>
  <c r="H72" i="6"/>
  <c r="K72" i="6"/>
  <c r="O72" i="6"/>
  <c r="D12" i="6"/>
  <c r="G12" i="6"/>
  <c r="J12" i="6"/>
  <c r="M12" i="6"/>
  <c r="B12" i="6"/>
  <c r="E12" i="6"/>
  <c r="H12" i="6"/>
  <c r="K12" i="6"/>
  <c r="O12" i="6"/>
  <c r="D54" i="6"/>
  <c r="G54" i="6"/>
  <c r="J54" i="6"/>
  <c r="M54" i="6"/>
  <c r="B54" i="6"/>
  <c r="E54" i="6"/>
  <c r="H54" i="6"/>
  <c r="K54" i="6"/>
  <c r="O54" i="6"/>
  <c r="D74" i="6"/>
  <c r="G74" i="6"/>
  <c r="J74" i="6"/>
  <c r="M74" i="6"/>
  <c r="B74" i="6"/>
  <c r="E74" i="6"/>
  <c r="H74" i="6"/>
  <c r="K74" i="6"/>
  <c r="O74" i="6"/>
  <c r="D66" i="6"/>
  <c r="G66" i="6"/>
  <c r="J66" i="6"/>
  <c r="M66" i="6"/>
  <c r="B66" i="6"/>
  <c r="E66" i="6"/>
  <c r="H66" i="6"/>
  <c r="K66" i="6"/>
  <c r="O66" i="6"/>
  <c r="D14" i="6"/>
  <c r="G14" i="6"/>
  <c r="J14" i="6"/>
  <c r="M14" i="6"/>
  <c r="O14" i="6"/>
  <c r="D46" i="6"/>
  <c r="G46" i="6"/>
  <c r="J46" i="6"/>
  <c r="M46" i="6"/>
  <c r="B46" i="6"/>
  <c r="E46" i="6"/>
  <c r="H46" i="6"/>
  <c r="K46" i="6"/>
  <c r="O46" i="6"/>
  <c r="D13" i="6"/>
  <c r="G13" i="6"/>
  <c r="J13" i="6"/>
  <c r="M13" i="6"/>
  <c r="O13" i="6"/>
  <c r="D50" i="6"/>
  <c r="G50" i="6"/>
  <c r="J50" i="6"/>
  <c r="M50" i="6"/>
  <c r="O50" i="6"/>
  <c r="D47" i="6"/>
  <c r="G47" i="6"/>
  <c r="J47" i="6"/>
  <c r="M47" i="6"/>
  <c r="B47" i="6"/>
  <c r="E47" i="6"/>
  <c r="H47" i="6"/>
  <c r="K47" i="6"/>
  <c r="O47" i="6"/>
  <c r="D17" i="6"/>
  <c r="G17" i="6"/>
  <c r="J17" i="6"/>
  <c r="M17" i="6"/>
  <c r="B17" i="6"/>
  <c r="E17" i="6"/>
  <c r="H17" i="6"/>
  <c r="K17" i="6"/>
  <c r="O17" i="6"/>
  <c r="D34" i="6"/>
  <c r="G34" i="6"/>
  <c r="J34" i="6"/>
  <c r="M34" i="6"/>
  <c r="B34" i="6"/>
  <c r="E34" i="6"/>
  <c r="H34" i="6"/>
  <c r="K34" i="6"/>
  <c r="O34" i="6"/>
  <c r="D29" i="6"/>
  <c r="G29" i="6"/>
  <c r="J29" i="6"/>
  <c r="M29" i="6"/>
  <c r="O29" i="6"/>
  <c r="D20" i="6"/>
  <c r="G20" i="6"/>
  <c r="J20" i="6"/>
  <c r="M20" i="6"/>
  <c r="B20" i="6"/>
  <c r="E20" i="6"/>
  <c r="H20" i="6"/>
  <c r="K20" i="6"/>
  <c r="O20" i="6"/>
  <c r="D52" i="6"/>
  <c r="G52" i="6"/>
  <c r="J52" i="6"/>
  <c r="M52" i="6"/>
  <c r="O52" i="6"/>
  <c r="D63" i="6"/>
  <c r="G63" i="6"/>
  <c r="J63" i="6"/>
  <c r="M63" i="6"/>
  <c r="B63" i="6"/>
  <c r="E63" i="6"/>
  <c r="H63" i="6"/>
  <c r="K63" i="6"/>
  <c r="O63" i="6"/>
  <c r="D79" i="6"/>
  <c r="G79" i="6"/>
  <c r="J79" i="6"/>
  <c r="M79" i="6"/>
  <c r="B79" i="6"/>
  <c r="E79" i="6"/>
  <c r="H79" i="6"/>
  <c r="K79" i="6"/>
  <c r="O79" i="6"/>
  <c r="D3" i="6"/>
  <c r="G3" i="6"/>
  <c r="J3" i="6"/>
  <c r="M3" i="6"/>
  <c r="O3" i="6"/>
  <c r="D27" i="6"/>
  <c r="G27" i="6"/>
  <c r="J27" i="6"/>
  <c r="M27" i="6"/>
  <c r="B27" i="6"/>
  <c r="E27" i="6"/>
  <c r="H27" i="6"/>
  <c r="K27" i="6"/>
  <c r="O27" i="6"/>
  <c r="D31" i="6"/>
  <c r="G31" i="6"/>
  <c r="J31" i="6"/>
  <c r="M31" i="6"/>
  <c r="O31" i="6"/>
  <c r="D19" i="6"/>
  <c r="G19" i="6"/>
  <c r="J19" i="6"/>
  <c r="M19" i="6"/>
  <c r="B19" i="6"/>
  <c r="E19" i="6"/>
  <c r="H19" i="6"/>
  <c r="K19" i="6"/>
  <c r="O19" i="6"/>
  <c r="D18" i="6"/>
  <c r="G18" i="6"/>
  <c r="J18" i="6"/>
  <c r="M18" i="6"/>
  <c r="B18" i="6"/>
  <c r="E18" i="6"/>
  <c r="H18" i="6"/>
  <c r="K18" i="6"/>
  <c r="O18" i="6"/>
  <c r="D37" i="6"/>
  <c r="G37" i="6"/>
  <c r="J37" i="6"/>
  <c r="M37" i="6"/>
  <c r="B37" i="6"/>
  <c r="E37" i="6"/>
  <c r="H37" i="6"/>
  <c r="K37" i="6"/>
  <c r="O37" i="6"/>
  <c r="D26" i="6"/>
  <c r="G26" i="6"/>
  <c r="J26" i="6"/>
  <c r="M26" i="6"/>
  <c r="B26" i="6"/>
  <c r="E26" i="6"/>
  <c r="H26" i="6"/>
  <c r="K26" i="6"/>
  <c r="O26" i="6"/>
  <c r="D15" i="6"/>
  <c r="G15" i="6"/>
  <c r="J15" i="6"/>
  <c r="M15" i="6"/>
  <c r="O15" i="6"/>
  <c r="D75" i="6"/>
  <c r="G75" i="6"/>
  <c r="J75" i="6"/>
  <c r="M75" i="6"/>
  <c r="O75" i="6"/>
  <c r="D73" i="6"/>
  <c r="G73" i="6"/>
  <c r="J73" i="6"/>
  <c r="M73" i="6"/>
  <c r="B73" i="6"/>
  <c r="E73" i="6"/>
  <c r="H73" i="6"/>
  <c r="K73" i="6"/>
  <c r="O73" i="6"/>
  <c r="D5" i="6"/>
  <c r="G5" i="6"/>
  <c r="J5" i="6"/>
  <c r="M5" i="6"/>
  <c r="B5" i="6"/>
  <c r="E5" i="6"/>
  <c r="H5" i="6"/>
  <c r="K5" i="6"/>
  <c r="O5" i="6"/>
  <c r="D68" i="6"/>
  <c r="G68" i="6"/>
  <c r="J68" i="6"/>
  <c r="M68" i="6"/>
  <c r="O68" i="6"/>
  <c r="D10" i="6"/>
  <c r="G10" i="6"/>
  <c r="J10" i="6"/>
  <c r="M10" i="6"/>
  <c r="B10" i="6"/>
  <c r="E10" i="6"/>
  <c r="H10" i="6"/>
  <c r="K10" i="6"/>
  <c r="O10" i="6"/>
  <c r="D2" i="6"/>
  <c r="G2" i="6"/>
  <c r="J2" i="6"/>
  <c r="M2" i="6"/>
  <c r="O2" i="6"/>
  <c r="D4" i="6"/>
  <c r="G4" i="6"/>
  <c r="J4" i="6"/>
  <c r="M4" i="6"/>
  <c r="O4" i="6"/>
  <c r="D6" i="6"/>
  <c r="G6" i="6"/>
  <c r="J6" i="6"/>
  <c r="M6" i="6"/>
  <c r="O6" i="6"/>
  <c r="D9" i="6"/>
  <c r="G9" i="6"/>
  <c r="J9" i="6"/>
  <c r="M9" i="6"/>
  <c r="O9" i="6"/>
  <c r="D22" i="6"/>
  <c r="G22" i="6"/>
  <c r="J22" i="6"/>
  <c r="M22" i="6"/>
  <c r="O22" i="6"/>
  <c r="D23" i="6"/>
  <c r="G23" i="6"/>
  <c r="J23" i="6"/>
  <c r="M23" i="6"/>
  <c r="O23" i="6"/>
  <c r="D25" i="6"/>
  <c r="G25" i="6"/>
  <c r="J25" i="6"/>
  <c r="M25" i="6"/>
  <c r="O25" i="6"/>
  <c r="D30" i="6"/>
  <c r="G30" i="6"/>
  <c r="J30" i="6"/>
  <c r="M30" i="6"/>
  <c r="O30" i="6"/>
  <c r="D33" i="6"/>
  <c r="G33" i="6"/>
  <c r="J33" i="6"/>
  <c r="M33" i="6"/>
  <c r="O33" i="6"/>
  <c r="D35" i="6"/>
  <c r="G35" i="6"/>
  <c r="J35" i="6"/>
  <c r="M35" i="6"/>
  <c r="O35" i="6"/>
  <c r="D36" i="6"/>
  <c r="G36" i="6"/>
  <c r="J36" i="6"/>
  <c r="M36" i="6"/>
  <c r="O36" i="6"/>
  <c r="D38" i="6"/>
  <c r="G38" i="6"/>
  <c r="J38" i="6"/>
  <c r="M38" i="6"/>
  <c r="O38" i="6"/>
  <c r="D40" i="6"/>
  <c r="G40" i="6"/>
  <c r="J40" i="6"/>
  <c r="M40" i="6"/>
  <c r="O40" i="6"/>
  <c r="D41" i="6"/>
  <c r="G41" i="6"/>
  <c r="J41" i="6"/>
  <c r="M41" i="6"/>
  <c r="O41" i="6"/>
  <c r="D42" i="6"/>
  <c r="G42" i="6"/>
  <c r="J42" i="6"/>
  <c r="M42" i="6"/>
  <c r="O42" i="6"/>
  <c r="D43" i="6"/>
  <c r="G43" i="6"/>
  <c r="J43" i="6"/>
  <c r="M43" i="6"/>
  <c r="O43" i="6"/>
  <c r="D44" i="6"/>
  <c r="G44" i="6"/>
  <c r="J44" i="6"/>
  <c r="M44" i="6"/>
  <c r="O44" i="6"/>
  <c r="D48" i="6"/>
  <c r="G48" i="6"/>
  <c r="J48" i="6"/>
  <c r="M48" i="6"/>
  <c r="O48" i="6"/>
  <c r="D51" i="6"/>
  <c r="G51" i="6"/>
  <c r="J51" i="6"/>
  <c r="M51" i="6"/>
  <c r="O51" i="6"/>
  <c r="D53" i="6"/>
  <c r="G53" i="6"/>
  <c r="J53" i="6"/>
  <c r="M53" i="6"/>
  <c r="B53" i="6"/>
  <c r="E53" i="6"/>
  <c r="H53" i="6"/>
  <c r="K53" i="6"/>
  <c r="O53" i="6"/>
  <c r="D56" i="6"/>
  <c r="G56" i="6"/>
  <c r="J56" i="6"/>
  <c r="M56" i="6"/>
  <c r="O56" i="6"/>
  <c r="D57" i="6"/>
  <c r="G57" i="6"/>
  <c r="J57" i="6"/>
  <c r="M57" i="6"/>
  <c r="O57" i="6"/>
  <c r="D60" i="6"/>
  <c r="G60" i="6"/>
  <c r="J60" i="6"/>
  <c r="M60" i="6"/>
  <c r="O60" i="6"/>
  <c r="D61" i="6"/>
  <c r="G61" i="6"/>
  <c r="J61" i="6"/>
  <c r="M61" i="6"/>
  <c r="O61" i="6"/>
  <c r="D64" i="6"/>
  <c r="G64" i="6"/>
  <c r="J64" i="6"/>
  <c r="M64" i="6"/>
  <c r="O64" i="6"/>
  <c r="D65" i="6"/>
  <c r="G65" i="6"/>
  <c r="J65" i="6"/>
  <c r="M65" i="6"/>
  <c r="O65" i="6"/>
  <c r="D67" i="6"/>
  <c r="G67" i="6"/>
  <c r="J67" i="6"/>
  <c r="M67" i="6"/>
  <c r="O67" i="6"/>
  <c r="D69" i="6"/>
  <c r="G69" i="6"/>
  <c r="J69" i="6"/>
  <c r="M69" i="6"/>
  <c r="O69" i="6"/>
  <c r="D71" i="6"/>
  <c r="G71" i="6"/>
  <c r="J71" i="6"/>
  <c r="M71" i="6"/>
  <c r="B71" i="6"/>
  <c r="E71" i="6"/>
  <c r="H71" i="6"/>
  <c r="K71" i="6"/>
  <c r="O71" i="6"/>
  <c r="D77" i="6"/>
  <c r="G77" i="6"/>
  <c r="J77" i="6"/>
  <c r="M77" i="6"/>
  <c r="O77" i="6"/>
  <c r="D78" i="6"/>
  <c r="G78" i="6"/>
  <c r="J78" i="6"/>
  <c r="M78" i="6"/>
  <c r="O78" i="6"/>
  <c r="Q24" i="6"/>
  <c r="J3" i="5"/>
  <c r="B4" i="6"/>
  <c r="E4" i="6"/>
  <c r="H4" i="6"/>
  <c r="K4" i="6"/>
  <c r="Q4" i="6"/>
  <c r="Q76" i="6"/>
  <c r="J4" i="5"/>
  <c r="Q5" i="6"/>
  <c r="Q80" i="6"/>
  <c r="J5" i="5"/>
  <c r="B6" i="6"/>
  <c r="E6" i="6"/>
  <c r="H6" i="6"/>
  <c r="K6" i="6"/>
  <c r="Q6" i="6"/>
  <c r="Q45" i="6"/>
  <c r="J6" i="5"/>
  <c r="Q7" i="6"/>
  <c r="Q11" i="6"/>
  <c r="J7" i="5"/>
  <c r="Q8" i="6"/>
  <c r="Q70" i="6"/>
  <c r="J8" i="5"/>
  <c r="E9" i="6"/>
  <c r="H9" i="6"/>
  <c r="K9" i="6"/>
  <c r="Q9" i="6"/>
  <c r="J9" i="5"/>
  <c r="Q10" i="6"/>
  <c r="Q32" i="6"/>
  <c r="J10" i="5"/>
  <c r="Q21" i="6"/>
  <c r="J11" i="5"/>
  <c r="Q12" i="6"/>
  <c r="Q16" i="6"/>
  <c r="J12" i="5"/>
  <c r="B13" i="6"/>
  <c r="E13" i="6"/>
  <c r="H13" i="6"/>
  <c r="K13" i="6"/>
  <c r="Q13" i="6"/>
  <c r="Q39" i="6"/>
  <c r="J13" i="5"/>
  <c r="B14" i="6"/>
  <c r="E14" i="6"/>
  <c r="H14" i="6"/>
  <c r="K14" i="6"/>
  <c r="Q14" i="6"/>
  <c r="Q55" i="6"/>
  <c r="J14" i="5"/>
  <c r="B15" i="6"/>
  <c r="E15" i="6"/>
  <c r="H15" i="6"/>
  <c r="K15" i="6"/>
  <c r="Q15" i="6"/>
  <c r="Q28" i="6"/>
  <c r="J15" i="5"/>
  <c r="J16" i="5"/>
  <c r="Q17" i="6"/>
  <c r="Q58" i="6"/>
  <c r="J17" i="5"/>
  <c r="Q18" i="6"/>
  <c r="Q49" i="6"/>
  <c r="J18" i="5"/>
  <c r="Q19" i="6"/>
  <c r="Q62" i="6"/>
  <c r="J19" i="5"/>
  <c r="Q20" i="6"/>
  <c r="Q72" i="6"/>
  <c r="J20" i="5"/>
  <c r="J21" i="5"/>
  <c r="B22" i="6"/>
  <c r="E22" i="6"/>
  <c r="H22" i="6"/>
  <c r="K22" i="6"/>
  <c r="Q22" i="6"/>
  <c r="Q54" i="6"/>
  <c r="J22" i="5"/>
  <c r="B23" i="6"/>
  <c r="E23" i="6"/>
  <c r="H23" i="6"/>
  <c r="K23" i="6"/>
  <c r="Q23" i="6"/>
  <c r="Q74" i="6"/>
  <c r="J23" i="5"/>
  <c r="Q66" i="6"/>
  <c r="J24" i="5"/>
  <c r="B25" i="6"/>
  <c r="E25" i="6"/>
  <c r="H25" i="6"/>
  <c r="K25" i="6"/>
  <c r="Q25" i="6"/>
  <c r="J25" i="5"/>
  <c r="Q26" i="6"/>
  <c r="Q46" i="6"/>
  <c r="J26" i="5"/>
  <c r="Q27" i="6"/>
  <c r="J27" i="5"/>
  <c r="B50" i="6"/>
  <c r="E50" i="6"/>
  <c r="H50" i="6"/>
  <c r="K50" i="6"/>
  <c r="Q50" i="6"/>
  <c r="J28" i="5"/>
  <c r="B29" i="6"/>
  <c r="E29" i="6"/>
  <c r="H29" i="6"/>
  <c r="K29" i="6"/>
  <c r="Q29" i="6"/>
  <c r="Q47" i="6"/>
  <c r="J29" i="5"/>
  <c r="B30" i="6"/>
  <c r="E30" i="6"/>
  <c r="H30" i="6"/>
  <c r="K30" i="6"/>
  <c r="Q30" i="6"/>
  <c r="J30" i="5"/>
  <c r="B31" i="6"/>
  <c r="E31" i="6"/>
  <c r="H31" i="6"/>
  <c r="K31" i="6"/>
  <c r="Q31" i="6"/>
  <c r="Q34" i="6"/>
  <c r="J31" i="5"/>
  <c r="J32" i="5"/>
  <c r="B33" i="6"/>
  <c r="E33" i="6"/>
  <c r="H33" i="6"/>
  <c r="K33" i="6"/>
  <c r="Q33" i="6"/>
  <c r="J33" i="5"/>
  <c r="B52" i="6"/>
  <c r="E52" i="6"/>
  <c r="H52" i="6"/>
  <c r="K52" i="6"/>
  <c r="Q52" i="6"/>
  <c r="J34" i="5"/>
  <c r="B35" i="6"/>
  <c r="E35" i="6"/>
  <c r="H35" i="6"/>
  <c r="K35" i="6"/>
  <c r="Q35" i="6"/>
  <c r="Q63" i="6"/>
  <c r="J35" i="5"/>
  <c r="B36" i="6"/>
  <c r="E36" i="6"/>
  <c r="H36" i="6"/>
  <c r="K36" i="6"/>
  <c r="Q36" i="6"/>
  <c r="Q79" i="6"/>
  <c r="J36" i="5"/>
  <c r="Q37" i="6"/>
  <c r="J37" i="5"/>
  <c r="B38" i="6"/>
  <c r="E38" i="6"/>
  <c r="H38" i="6"/>
  <c r="K38" i="6"/>
  <c r="Q38" i="6"/>
  <c r="J38" i="5"/>
  <c r="J39" i="5"/>
  <c r="B40" i="6"/>
  <c r="E40" i="6"/>
  <c r="H40" i="6"/>
  <c r="K40" i="6"/>
  <c r="Q40" i="6"/>
  <c r="J40" i="5"/>
  <c r="B41" i="6"/>
  <c r="E41" i="6"/>
  <c r="H41" i="6"/>
  <c r="K41" i="6"/>
  <c r="Q41" i="6"/>
  <c r="J41" i="5"/>
  <c r="B42" i="6"/>
  <c r="E42" i="6"/>
  <c r="H42" i="6"/>
  <c r="K42" i="6"/>
  <c r="Q42" i="6"/>
  <c r="J42" i="5"/>
  <c r="B43" i="6"/>
  <c r="E43" i="6"/>
  <c r="H43" i="6"/>
  <c r="K43" i="6"/>
  <c r="Q43" i="6"/>
  <c r="J43" i="5"/>
  <c r="B44" i="6"/>
  <c r="E44" i="6"/>
  <c r="H44" i="6"/>
  <c r="K44" i="6"/>
  <c r="Q44" i="6"/>
  <c r="J44" i="5"/>
  <c r="B75" i="6"/>
  <c r="E75" i="6"/>
  <c r="H75" i="6"/>
  <c r="K75" i="6"/>
  <c r="Q75" i="6"/>
  <c r="J45" i="5"/>
  <c r="Q73" i="6"/>
  <c r="J46" i="5"/>
  <c r="J47" i="5"/>
  <c r="B48" i="6"/>
  <c r="E48" i="6"/>
  <c r="H48" i="6"/>
  <c r="K48" i="6"/>
  <c r="Q48" i="6"/>
  <c r="B68" i="6"/>
  <c r="E68" i="6"/>
  <c r="H68" i="6"/>
  <c r="K68" i="6"/>
  <c r="Q68" i="6"/>
  <c r="J48" i="5"/>
  <c r="J49" i="5"/>
  <c r="Q2" i="6"/>
  <c r="J50" i="5"/>
  <c r="B51" i="6"/>
  <c r="E51" i="6"/>
  <c r="H51" i="6"/>
  <c r="K51" i="6"/>
  <c r="Q51" i="6"/>
  <c r="J51" i="5"/>
  <c r="J52" i="5"/>
  <c r="Q53" i="6"/>
  <c r="J53" i="5"/>
  <c r="J54" i="5"/>
  <c r="J55" i="5"/>
  <c r="B56" i="6"/>
  <c r="E56" i="6"/>
  <c r="H56" i="6"/>
  <c r="K56" i="6"/>
  <c r="Q56" i="6"/>
  <c r="J56" i="5"/>
  <c r="B57" i="6"/>
  <c r="E57" i="6"/>
  <c r="H57" i="6"/>
  <c r="K57" i="6"/>
  <c r="Q57" i="6"/>
  <c r="J57" i="5"/>
  <c r="J58" i="5"/>
  <c r="Q59" i="6"/>
  <c r="J59" i="5"/>
  <c r="B60" i="6"/>
  <c r="E60" i="6"/>
  <c r="H60" i="6"/>
  <c r="K60" i="6"/>
  <c r="Q60" i="6"/>
  <c r="J60" i="5"/>
  <c r="B61" i="6"/>
  <c r="E61" i="6"/>
  <c r="H61" i="6"/>
  <c r="K61" i="6"/>
  <c r="Q61" i="6"/>
  <c r="J61" i="5"/>
  <c r="J62" i="5"/>
  <c r="J63" i="5"/>
  <c r="B64" i="6"/>
  <c r="E64" i="6"/>
  <c r="H64" i="6"/>
  <c r="K64" i="6"/>
  <c r="Q64" i="6"/>
  <c r="J64" i="5"/>
  <c r="B65" i="6"/>
  <c r="E65" i="6"/>
  <c r="H65" i="6"/>
  <c r="K65" i="6"/>
  <c r="Q65" i="6"/>
  <c r="J65" i="5"/>
  <c r="J66" i="5"/>
  <c r="B67" i="6"/>
  <c r="E67" i="6"/>
  <c r="H67" i="6"/>
  <c r="K67" i="6"/>
  <c r="Q67" i="6"/>
  <c r="J67" i="5"/>
  <c r="J68" i="5"/>
  <c r="B69" i="6"/>
  <c r="E69" i="6"/>
  <c r="H69" i="6"/>
  <c r="K69" i="6"/>
  <c r="Q69" i="6"/>
  <c r="J69" i="5"/>
  <c r="J70" i="5"/>
  <c r="Q71" i="6"/>
  <c r="J71" i="5"/>
  <c r="J72" i="5"/>
  <c r="J73" i="5"/>
  <c r="J74" i="5"/>
  <c r="J75" i="5"/>
  <c r="J76" i="5"/>
  <c r="B77" i="6"/>
  <c r="E77" i="6"/>
  <c r="H77" i="6"/>
  <c r="K77" i="6"/>
  <c r="Q77" i="6"/>
  <c r="J77" i="5"/>
  <c r="B78" i="6"/>
  <c r="E78" i="6"/>
  <c r="H78" i="6"/>
  <c r="K78" i="6"/>
  <c r="Q78" i="6"/>
  <c r="J78" i="5"/>
  <c r="J79" i="5"/>
  <c r="J80" i="5"/>
  <c r="J2" i="5"/>
  <c r="P3" i="6"/>
  <c r="C24" i="6"/>
  <c r="F24" i="6"/>
  <c r="I24" i="6"/>
  <c r="L24" i="6"/>
  <c r="N24" i="6"/>
  <c r="C59" i="6"/>
  <c r="F59" i="6"/>
  <c r="I59" i="6"/>
  <c r="L59" i="6"/>
  <c r="N59" i="6"/>
  <c r="C76" i="6"/>
  <c r="F76" i="6"/>
  <c r="I76" i="6"/>
  <c r="L76" i="6"/>
  <c r="N76" i="6"/>
  <c r="C80" i="6"/>
  <c r="F80" i="6"/>
  <c r="I80" i="6"/>
  <c r="L80" i="6"/>
  <c r="N80" i="6"/>
  <c r="C45" i="6"/>
  <c r="F45" i="6"/>
  <c r="I45" i="6"/>
  <c r="L45" i="6"/>
  <c r="N45" i="6"/>
  <c r="C11" i="6"/>
  <c r="F11" i="6"/>
  <c r="I11" i="6"/>
  <c r="L11" i="6"/>
  <c r="N11" i="6"/>
  <c r="C70" i="6"/>
  <c r="F70" i="6"/>
  <c r="I70" i="6"/>
  <c r="L70" i="6"/>
  <c r="N70" i="6"/>
  <c r="C7" i="6"/>
  <c r="F7" i="6"/>
  <c r="I7" i="6"/>
  <c r="L7" i="6"/>
  <c r="N7" i="6"/>
  <c r="C32" i="6"/>
  <c r="F32" i="6"/>
  <c r="I32" i="6"/>
  <c r="L32" i="6"/>
  <c r="N32" i="6"/>
  <c r="C21" i="6"/>
  <c r="F21" i="6"/>
  <c r="I21" i="6"/>
  <c r="L21" i="6"/>
  <c r="N21" i="6"/>
  <c r="C16" i="6"/>
  <c r="F16" i="6"/>
  <c r="I16" i="6"/>
  <c r="L16" i="6"/>
  <c r="N16" i="6"/>
  <c r="C39" i="6"/>
  <c r="F39" i="6"/>
  <c r="I39" i="6"/>
  <c r="L39" i="6"/>
  <c r="N39" i="6"/>
  <c r="C55" i="6"/>
  <c r="F55" i="6"/>
  <c r="I55" i="6"/>
  <c r="L55" i="6"/>
  <c r="N55" i="6"/>
  <c r="C28" i="6"/>
  <c r="F28" i="6"/>
  <c r="I28" i="6"/>
  <c r="L28" i="6"/>
  <c r="N28" i="6"/>
  <c r="C8" i="6"/>
  <c r="F8" i="6"/>
  <c r="I8" i="6"/>
  <c r="L8" i="6"/>
  <c r="N8" i="6"/>
  <c r="C58" i="6"/>
  <c r="F58" i="6"/>
  <c r="I58" i="6"/>
  <c r="L58" i="6"/>
  <c r="N58" i="6"/>
  <c r="C49" i="6"/>
  <c r="F49" i="6"/>
  <c r="I49" i="6"/>
  <c r="L49" i="6"/>
  <c r="N49" i="6"/>
  <c r="C62" i="6"/>
  <c r="F62" i="6"/>
  <c r="I62" i="6"/>
  <c r="L62" i="6"/>
  <c r="N62" i="6"/>
  <c r="C72" i="6"/>
  <c r="F72" i="6"/>
  <c r="I72" i="6"/>
  <c r="L72" i="6"/>
  <c r="N72" i="6"/>
  <c r="C12" i="6"/>
  <c r="F12" i="6"/>
  <c r="I12" i="6"/>
  <c r="L12" i="6"/>
  <c r="N12" i="6"/>
  <c r="C54" i="6"/>
  <c r="F54" i="6"/>
  <c r="I54" i="6"/>
  <c r="L54" i="6"/>
  <c r="N54" i="6"/>
  <c r="C74" i="6"/>
  <c r="F74" i="6"/>
  <c r="I74" i="6"/>
  <c r="L74" i="6"/>
  <c r="N74" i="6"/>
  <c r="C66" i="6"/>
  <c r="F66" i="6"/>
  <c r="I66" i="6"/>
  <c r="L66" i="6"/>
  <c r="N66" i="6"/>
  <c r="C14" i="6"/>
  <c r="F14" i="6"/>
  <c r="I14" i="6"/>
  <c r="L14" i="6"/>
  <c r="N14" i="6"/>
  <c r="C46" i="6"/>
  <c r="F46" i="6"/>
  <c r="I46" i="6"/>
  <c r="L46" i="6"/>
  <c r="N46" i="6"/>
  <c r="C13" i="6"/>
  <c r="F13" i="6"/>
  <c r="I13" i="6"/>
  <c r="L13" i="6"/>
  <c r="N13" i="6"/>
  <c r="C50" i="6"/>
  <c r="F50" i="6"/>
  <c r="I50" i="6"/>
  <c r="L50" i="6"/>
  <c r="N50" i="6"/>
  <c r="C47" i="6"/>
  <c r="F47" i="6"/>
  <c r="I47" i="6"/>
  <c r="L47" i="6"/>
  <c r="N47" i="6"/>
  <c r="C17" i="6"/>
  <c r="F17" i="6"/>
  <c r="I17" i="6"/>
  <c r="L17" i="6"/>
  <c r="N17" i="6"/>
  <c r="C34" i="6"/>
  <c r="F34" i="6"/>
  <c r="I34" i="6"/>
  <c r="L34" i="6"/>
  <c r="N34" i="6"/>
  <c r="C29" i="6"/>
  <c r="F29" i="6"/>
  <c r="I29" i="6"/>
  <c r="L29" i="6"/>
  <c r="N29" i="6"/>
  <c r="C20" i="6"/>
  <c r="F20" i="6"/>
  <c r="I20" i="6"/>
  <c r="L20" i="6"/>
  <c r="N20" i="6"/>
  <c r="C52" i="6"/>
  <c r="F52" i="6"/>
  <c r="I52" i="6"/>
  <c r="L52" i="6"/>
  <c r="N52" i="6"/>
  <c r="C63" i="6"/>
  <c r="F63" i="6"/>
  <c r="I63" i="6"/>
  <c r="L63" i="6"/>
  <c r="N63" i="6"/>
  <c r="C79" i="6"/>
  <c r="F79" i="6"/>
  <c r="I79" i="6"/>
  <c r="L79" i="6"/>
  <c r="N79" i="6"/>
  <c r="C3" i="6"/>
  <c r="F3" i="6"/>
  <c r="I3" i="6"/>
  <c r="L3" i="6"/>
  <c r="N3" i="6"/>
  <c r="C27" i="6"/>
  <c r="F27" i="6"/>
  <c r="I27" i="6"/>
  <c r="L27" i="6"/>
  <c r="N27" i="6"/>
  <c r="C31" i="6"/>
  <c r="F31" i="6"/>
  <c r="I31" i="6"/>
  <c r="L31" i="6"/>
  <c r="N31" i="6"/>
  <c r="C19" i="6"/>
  <c r="F19" i="6"/>
  <c r="I19" i="6"/>
  <c r="L19" i="6"/>
  <c r="N19" i="6"/>
  <c r="C18" i="6"/>
  <c r="F18" i="6"/>
  <c r="I18" i="6"/>
  <c r="L18" i="6"/>
  <c r="N18" i="6"/>
  <c r="C37" i="6"/>
  <c r="F37" i="6"/>
  <c r="I37" i="6"/>
  <c r="L37" i="6"/>
  <c r="N37" i="6"/>
  <c r="C26" i="6"/>
  <c r="F26" i="6"/>
  <c r="I26" i="6"/>
  <c r="L26" i="6"/>
  <c r="N26" i="6"/>
  <c r="C15" i="6"/>
  <c r="F15" i="6"/>
  <c r="I15" i="6"/>
  <c r="L15" i="6"/>
  <c r="N15" i="6"/>
  <c r="C75" i="6"/>
  <c r="F75" i="6"/>
  <c r="I75" i="6"/>
  <c r="L75" i="6"/>
  <c r="N75" i="6"/>
  <c r="C73" i="6"/>
  <c r="F73" i="6"/>
  <c r="I73" i="6"/>
  <c r="L73" i="6"/>
  <c r="N73" i="6"/>
  <c r="C5" i="6"/>
  <c r="F5" i="6"/>
  <c r="I5" i="6"/>
  <c r="L5" i="6"/>
  <c r="N5" i="6"/>
  <c r="C68" i="6"/>
  <c r="F68" i="6"/>
  <c r="I68" i="6"/>
  <c r="L68" i="6"/>
  <c r="N68" i="6"/>
  <c r="C10" i="6"/>
  <c r="F10" i="6"/>
  <c r="I10" i="6"/>
  <c r="L10" i="6"/>
  <c r="N10" i="6"/>
  <c r="C2" i="6"/>
  <c r="F2" i="6"/>
  <c r="I2" i="6"/>
  <c r="L2" i="6"/>
  <c r="N2" i="6"/>
  <c r="C4" i="6"/>
  <c r="F4" i="6"/>
  <c r="I4" i="6"/>
  <c r="L4" i="6"/>
  <c r="N4" i="6"/>
  <c r="C6" i="6"/>
  <c r="F6" i="6"/>
  <c r="I6" i="6"/>
  <c r="L6" i="6"/>
  <c r="N6" i="6"/>
  <c r="C9" i="6"/>
  <c r="F9" i="6"/>
  <c r="I9" i="6"/>
  <c r="L9" i="6"/>
  <c r="N9" i="6"/>
  <c r="C22" i="6"/>
  <c r="F22" i="6"/>
  <c r="I22" i="6"/>
  <c r="L22" i="6"/>
  <c r="N22" i="6"/>
  <c r="C23" i="6"/>
  <c r="F23" i="6"/>
  <c r="I23" i="6"/>
  <c r="L23" i="6"/>
  <c r="N23" i="6"/>
  <c r="C25" i="6"/>
  <c r="F25" i="6"/>
  <c r="I25" i="6"/>
  <c r="L25" i="6"/>
  <c r="N25" i="6"/>
  <c r="C30" i="6"/>
  <c r="F30" i="6"/>
  <c r="I30" i="6"/>
  <c r="L30" i="6"/>
  <c r="N30" i="6"/>
  <c r="C33" i="6"/>
  <c r="F33" i="6"/>
  <c r="I33" i="6"/>
  <c r="L33" i="6"/>
  <c r="N33" i="6"/>
  <c r="C35" i="6"/>
  <c r="F35" i="6"/>
  <c r="I35" i="6"/>
  <c r="L35" i="6"/>
  <c r="N35" i="6"/>
  <c r="C36" i="6"/>
  <c r="F36" i="6"/>
  <c r="I36" i="6"/>
  <c r="L36" i="6"/>
  <c r="N36" i="6"/>
  <c r="C38" i="6"/>
  <c r="F38" i="6"/>
  <c r="I38" i="6"/>
  <c r="L38" i="6"/>
  <c r="N38" i="6"/>
  <c r="C40" i="6"/>
  <c r="F40" i="6"/>
  <c r="I40" i="6"/>
  <c r="L40" i="6"/>
  <c r="N40" i="6"/>
  <c r="C41" i="6"/>
  <c r="F41" i="6"/>
  <c r="I41" i="6"/>
  <c r="L41" i="6"/>
  <c r="N41" i="6"/>
  <c r="C42" i="6"/>
  <c r="F42" i="6"/>
  <c r="I42" i="6"/>
  <c r="L42" i="6"/>
  <c r="N42" i="6"/>
  <c r="C43" i="6"/>
  <c r="F43" i="6"/>
  <c r="I43" i="6"/>
  <c r="L43" i="6"/>
  <c r="N43" i="6"/>
  <c r="C44" i="6"/>
  <c r="F44" i="6"/>
  <c r="I44" i="6"/>
  <c r="L44" i="6"/>
  <c r="N44" i="6"/>
  <c r="C48" i="6"/>
  <c r="F48" i="6"/>
  <c r="I48" i="6"/>
  <c r="L48" i="6"/>
  <c r="N48" i="6"/>
  <c r="C51" i="6"/>
  <c r="F51" i="6"/>
  <c r="I51" i="6"/>
  <c r="L51" i="6"/>
  <c r="N51" i="6"/>
  <c r="C53" i="6"/>
  <c r="F53" i="6"/>
  <c r="I53" i="6"/>
  <c r="L53" i="6"/>
  <c r="N53" i="6"/>
  <c r="C56" i="6"/>
  <c r="F56" i="6"/>
  <c r="I56" i="6"/>
  <c r="L56" i="6"/>
  <c r="N56" i="6"/>
  <c r="C57" i="6"/>
  <c r="F57" i="6"/>
  <c r="I57" i="6"/>
  <c r="L57" i="6"/>
  <c r="N57" i="6"/>
  <c r="C60" i="6"/>
  <c r="F60" i="6"/>
  <c r="I60" i="6"/>
  <c r="L60" i="6"/>
  <c r="N60" i="6"/>
  <c r="C61" i="6"/>
  <c r="F61" i="6"/>
  <c r="I61" i="6"/>
  <c r="L61" i="6"/>
  <c r="N61" i="6"/>
  <c r="C64" i="6"/>
  <c r="F64" i="6"/>
  <c r="I64" i="6"/>
  <c r="L64" i="6"/>
  <c r="N64" i="6"/>
  <c r="C65" i="6"/>
  <c r="F65" i="6"/>
  <c r="I65" i="6"/>
  <c r="L65" i="6"/>
  <c r="N65" i="6"/>
  <c r="C67" i="6"/>
  <c r="F67" i="6"/>
  <c r="I67" i="6"/>
  <c r="L67" i="6"/>
  <c r="N67" i="6"/>
  <c r="C69" i="6"/>
  <c r="F69" i="6"/>
  <c r="I69" i="6"/>
  <c r="L69" i="6"/>
  <c r="N69" i="6"/>
  <c r="C71" i="6"/>
  <c r="F71" i="6"/>
  <c r="I71" i="6"/>
  <c r="L71" i="6"/>
  <c r="N71" i="6"/>
  <c r="C77" i="6"/>
  <c r="F77" i="6"/>
  <c r="I77" i="6"/>
  <c r="L77" i="6"/>
  <c r="N77" i="6"/>
  <c r="C78" i="6"/>
  <c r="F78" i="6"/>
  <c r="I78" i="6"/>
  <c r="L78" i="6"/>
  <c r="N78" i="6"/>
  <c r="P24" i="6"/>
  <c r="G3" i="5"/>
  <c r="P4" i="6"/>
  <c r="P76" i="6"/>
  <c r="G4" i="5"/>
  <c r="P5" i="6"/>
  <c r="P80" i="6"/>
  <c r="G5" i="5"/>
  <c r="P6" i="6"/>
  <c r="P45" i="6"/>
  <c r="G6" i="5"/>
  <c r="P7" i="6"/>
  <c r="P11" i="6"/>
  <c r="G7" i="5"/>
  <c r="P8" i="6"/>
  <c r="P70" i="6"/>
  <c r="G8" i="5"/>
  <c r="P9" i="6"/>
  <c r="G9" i="5"/>
  <c r="P10" i="6"/>
  <c r="P32" i="6"/>
  <c r="G10" i="5"/>
  <c r="P21" i="6"/>
  <c r="G11" i="5"/>
  <c r="P12" i="6"/>
  <c r="P16" i="6"/>
  <c r="G12" i="5"/>
  <c r="P13" i="6"/>
  <c r="P39" i="6"/>
  <c r="G13" i="5"/>
  <c r="P14" i="6"/>
  <c r="P55" i="6"/>
  <c r="G14" i="5"/>
  <c r="P15" i="6"/>
  <c r="P28" i="6"/>
  <c r="G15" i="5"/>
  <c r="G16" i="5"/>
  <c r="P17" i="6"/>
  <c r="P58" i="6"/>
  <c r="G17" i="5"/>
  <c r="P18" i="6"/>
  <c r="P49" i="6"/>
  <c r="G18" i="5"/>
  <c r="P19" i="6"/>
  <c r="P62" i="6"/>
  <c r="G19" i="5"/>
  <c r="P20" i="6"/>
  <c r="P72" i="6"/>
  <c r="G20" i="5"/>
  <c r="G21" i="5"/>
  <c r="P22" i="6"/>
  <c r="P54" i="6"/>
  <c r="G22" i="5"/>
  <c r="P23" i="6"/>
  <c r="P74" i="6"/>
  <c r="G23" i="5"/>
  <c r="P66" i="6"/>
  <c r="G24" i="5"/>
  <c r="P25" i="6"/>
  <c r="G25" i="5"/>
  <c r="P26" i="6"/>
  <c r="P46" i="6"/>
  <c r="G26" i="5"/>
  <c r="P27" i="6"/>
  <c r="G27" i="5"/>
  <c r="P50" i="6"/>
  <c r="G28" i="5"/>
  <c r="P29" i="6"/>
  <c r="P47" i="6"/>
  <c r="G29" i="5"/>
  <c r="P30" i="6"/>
  <c r="G30" i="5"/>
  <c r="P31" i="6"/>
  <c r="P34" i="6"/>
  <c r="G31" i="5"/>
  <c r="G32" i="5"/>
  <c r="P33" i="6"/>
  <c r="G33" i="5"/>
  <c r="P52" i="6"/>
  <c r="G34" i="5"/>
  <c r="P35" i="6"/>
  <c r="P63" i="6"/>
  <c r="G35" i="5"/>
  <c r="P36" i="6"/>
  <c r="P79" i="6"/>
  <c r="G36" i="5"/>
  <c r="P37" i="6"/>
  <c r="G37" i="5"/>
  <c r="P38" i="6"/>
  <c r="G38" i="5"/>
  <c r="G39" i="5"/>
  <c r="P40" i="6"/>
  <c r="G40" i="5"/>
  <c r="P41" i="6"/>
  <c r="G41" i="5"/>
  <c r="P42" i="6"/>
  <c r="G42" i="5"/>
  <c r="P43" i="6"/>
  <c r="G43" i="5"/>
  <c r="P44" i="6"/>
  <c r="G44" i="5"/>
  <c r="P75" i="6"/>
  <c r="G45" i="5"/>
  <c r="P73" i="6"/>
  <c r="G46" i="5"/>
  <c r="G47" i="5"/>
  <c r="P48" i="6"/>
  <c r="P68" i="6"/>
  <c r="G48" i="5"/>
  <c r="G49" i="5"/>
  <c r="G50" i="5"/>
  <c r="P51" i="6"/>
  <c r="G51" i="5"/>
  <c r="G52" i="5"/>
  <c r="P53" i="6"/>
  <c r="G53" i="5"/>
  <c r="G54" i="5"/>
  <c r="G55" i="5"/>
  <c r="P56" i="6"/>
  <c r="G56" i="5"/>
  <c r="P57" i="6"/>
  <c r="G57" i="5"/>
  <c r="G58" i="5"/>
  <c r="P59" i="6"/>
  <c r="G59" i="5"/>
  <c r="P60" i="6"/>
  <c r="G60" i="5"/>
  <c r="P61" i="6"/>
  <c r="G61" i="5"/>
  <c r="G62" i="5"/>
  <c r="G63" i="5"/>
  <c r="P64" i="6"/>
  <c r="G64" i="5"/>
  <c r="P65" i="6"/>
  <c r="G65" i="5"/>
  <c r="G66" i="5"/>
  <c r="P67" i="6"/>
  <c r="G67" i="5"/>
  <c r="G68" i="5"/>
  <c r="P69" i="6"/>
  <c r="G69" i="5"/>
  <c r="G70" i="5"/>
  <c r="P71" i="6"/>
  <c r="G71" i="5"/>
  <c r="G72" i="5"/>
  <c r="G73" i="5"/>
  <c r="G74" i="5"/>
  <c r="G75" i="5"/>
  <c r="G76" i="5"/>
  <c r="P77" i="6"/>
  <c r="G77" i="5"/>
  <c r="P78" i="6"/>
  <c r="G78" i="5"/>
  <c r="G79" i="5"/>
  <c r="G80" i="5"/>
  <c r="G2" i="5"/>
  <c r="A18" i="6"/>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A2" i="6"/>
  <c r="A3" i="6"/>
  <c r="A4" i="6"/>
  <c r="A5" i="6"/>
  <c r="A6" i="6"/>
  <c r="A7" i="6"/>
  <c r="A8" i="6"/>
  <c r="A9" i="6"/>
  <c r="A10" i="6"/>
  <c r="A11" i="6"/>
  <c r="A12" i="6"/>
  <c r="A13" i="6"/>
  <c r="A14" i="6"/>
  <c r="A15" i="6"/>
  <c r="A16" i="6"/>
  <c r="A17"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1" i="6"/>
  <c r="F2" i="5"/>
</calcChain>
</file>

<file path=xl/sharedStrings.xml><?xml version="1.0" encoding="utf-8"?>
<sst xmlns="http://schemas.openxmlformats.org/spreadsheetml/2006/main" count="753" uniqueCount="402">
  <si>
    <t>School</t>
  </si>
  <si>
    <t>Yale Law Journal (YLJ Forum)</t>
  </si>
  <si>
    <t>Harvard Law Review Forum</t>
  </si>
  <si>
    <t>Stanford Law Review (SLR Online)</t>
  </si>
  <si>
    <t>Columbia (CLR Online)</t>
  </si>
  <si>
    <t>The University of Chicago Law Review Dialogue</t>
  </si>
  <si>
    <t>N.Y.U. Law Review Online</t>
  </si>
  <si>
    <t>University of Pennsylvania Law Review Online</t>
  </si>
  <si>
    <t>California Law Review Online (Berkeley)</t>
  </si>
  <si>
    <t>Michigan Law Review First Impressions</t>
  </si>
  <si>
    <t>Virginia Law Review Online (VLR Online)</t>
  </si>
  <si>
    <t>Duke Law Journal Online (DLJ Online)</t>
  </si>
  <si>
    <t>Northwestern University Law Review Online (NULR Online)</t>
  </si>
  <si>
    <t>Cornell Law Review Online</t>
  </si>
  <si>
    <t>Georgetown Law Journal Online (GLJ Online)</t>
  </si>
  <si>
    <t>Texas Law Review See Also</t>
  </si>
  <si>
    <t>Vanderbilt Law Review En Banc</t>
  </si>
  <si>
    <t>UCLA Law Review Discourse</t>
  </si>
  <si>
    <t>Washington University Law Review Commentaries</t>
  </si>
  <si>
    <t>Southern California Law Review Postscript</t>
  </si>
  <si>
    <t>Boston University Law Review Annex</t>
  </si>
  <si>
    <t>Iowa Law Review Bulletin</t>
  </si>
  <si>
    <t>Emory Law Journal Online (ELJ Online)</t>
  </si>
  <si>
    <t>Minnesota Law Review Headnotes</t>
  </si>
  <si>
    <t>Notre Dame Law Review Online</t>
  </si>
  <si>
    <t>George Washington Law Review Arguendo</t>
  </si>
  <si>
    <t>Indiana Law Journal Supplement</t>
  </si>
  <si>
    <t>Alabama Amicus</t>
  </si>
  <si>
    <t>Boston College Law Review E. Supp.</t>
  </si>
  <si>
    <t>Ohio State Law Journal Furthermore</t>
  </si>
  <si>
    <t>Georgia Law Review Online (GLR Online)</t>
  </si>
  <si>
    <t>Washington Law Review Online</t>
  </si>
  <si>
    <t>William &amp; Mary Law Review Online</t>
  </si>
  <si>
    <t>Wisconsin Law Review Forward (WLR Forward)</t>
  </si>
  <si>
    <t>Fordham Law Review Res Gestae</t>
  </si>
  <si>
    <t>North Carolina Law Review Addendum</t>
  </si>
  <si>
    <t>Arizona Law Review Syllabus</t>
  </si>
  <si>
    <t>University of Illinois Law Review Online (ILR Online)</t>
  </si>
  <si>
    <t>Wake Forest Law Review Online</t>
  </si>
  <si>
    <t>Washington and Lee Law Review Online</t>
  </si>
  <si>
    <t>Utah OnLaw</t>
  </si>
  <si>
    <t>Florida Law Review Forum</t>
  </si>
  <si>
    <t>Maryland Law Review Endnotes</t>
  </si>
  <si>
    <t>Tulane Law Review Online</t>
  </si>
  <si>
    <t>Hastings Law Journal Voir Dire</t>
  </si>
  <si>
    <t>Houston Law Review Off the Record</t>
  </si>
  <si>
    <t>University of Richmond Law Review Online Edition</t>
  </si>
  <si>
    <t>Nebraska Law Review Bulletin</t>
  </si>
  <si>
    <t>Kentucky Law Journal Online (KLJ Online)</t>
  </si>
  <si>
    <t>University of Miami Law Review Caveat</t>
  </si>
  <si>
    <t>Connecticut Law Review Online</t>
  </si>
  <si>
    <t>Denver Law Review Online (DLR Online)</t>
  </si>
  <si>
    <t>Cardozo Law Review de•novo</t>
  </si>
  <si>
    <t>St. John’s Law Review Commentary</t>
  </si>
  <si>
    <t>Villanova Law Review Tolle Lege</t>
  </si>
  <si>
    <t>Oregon Law Review Online</t>
  </si>
  <si>
    <t>Louisiana Law Review Lagniappe (LLR Lagniappe)</t>
  </si>
  <si>
    <t>Northeastern University Law Journal Extra Legal</t>
  </si>
  <si>
    <t>St. Louis University Law Journal Online</t>
  </si>
  <si>
    <t>Penn State Law Review Penn Statim</t>
  </si>
  <si>
    <t>Syracuse Law Review Legal Pulse</t>
  </si>
  <si>
    <t>Rutgers University Law Review Commentaries</t>
  </si>
  <si>
    <t>University of Louisville Law Review Online</t>
  </si>
  <si>
    <t>South Carolina Law Review Online (SCLR Online)</t>
  </si>
  <si>
    <t>West Virginia Law Review Online</t>
  </si>
  <si>
    <t>Buffalo Law Review The Docket</t>
  </si>
  <si>
    <t>Michigan State Legal Forum</t>
  </si>
  <si>
    <t>Mississippi Law Journal Supra</t>
  </si>
  <si>
    <t>Drake Law Review Discourse</t>
  </si>
  <si>
    <t>New York Law School Law Review Online</t>
  </si>
  <si>
    <t>Montana Law Review Online</t>
  </si>
  <si>
    <t>Missouri-Kansas City School of Law (UMKC) Law Review De Jure</t>
  </si>
  <si>
    <t>City University of New York (CUNY) Law Review Footnote Forum</t>
  </si>
  <si>
    <t>Gonzaga Law Review Online</t>
  </si>
  <si>
    <t>Chapman Law Review Online</t>
  </si>
  <si>
    <t>Mitchell Hamline Law Review Sua Sponte</t>
  </si>
  <si>
    <t>New England Law Review On Remand</t>
  </si>
  <si>
    <t>Thurgood Marshall (Texas Southern University) Law Review Online Edition</t>
  </si>
  <si>
    <t>University of San Francisco Law Review Forum (USF Law Review Forum)</t>
  </si>
  <si>
    <t>Westlaw Citations</t>
  </si>
  <si>
    <t>Googlescholar Citations</t>
  </si>
  <si>
    <t>Submission Criteria</t>
  </si>
  <si>
    <t>The University of Chicago Law Review Dialogue aims to publish pieces on current legal issues, responses to content published in the Review's print edition, and scholarly debates. Pieces should be between 2,000 and 4,000 words, with a maxiumum of 6,000 words, including footnotes. Submissions should be made through Scholastica or sent to dialogue@law.uchicago.edu.</t>
  </si>
  <si>
    <t>YLJ Forum publishes pieces on a rolling basis from students, faculty, and practitioners. To submit pieces, authors must go through the Journal's website, http://ylj.yalelawjournal.org/authors/index.html and register for an account. Once the account is created, click on the "Submit Work" hyperlink and follow the instructions. For more detailed information visit http://www.yalelawjournal.org/files/126_Forum_Submission_Guidelines_97e9r4sz.pdf. YLJ Forum recommends that submissions be no longer than 2,500 words, inclusive of citations.</t>
  </si>
  <si>
    <t>Yes</t>
  </si>
  <si>
    <t>No</t>
  </si>
  <si>
    <t>Available on Westlaw</t>
  </si>
  <si>
    <t>No, however their website indicates that Westlaw carries the docket articles.</t>
  </si>
  <si>
    <t xml:space="preserve">California Law Review Online publishes on a rolling basis at the discretion of its editors and members of the California Law Review. Submissions are typically fewer than 3,000 words and lightly footnoted. Submissions should be sent to clrcircuit@gmail.com. </t>
  </si>
  <si>
    <t>All submissions should be labeled with their intended submission category—Responses, Debates, or Developments. Developments should be 3,000 to 7,000 words in length. Responses should be 2,000 to 5,000 words in length. The Online editors will make occasional calls for publication of articles, essays, and commentary to appear in the “Debates” portion of the Online Edition. All articles submitted in response to this call for publication should indicate that they are intended as responses to the call for publication and should meet any special criteria posted on the call page. Debates should be 2,000 to 4,000 words in length. Please contact the editors of the Washington and Lee Law Review Online at lawreview@wlu.edu with any submissions or questions.</t>
  </si>
  <si>
    <t>KLJ Online publishes short articles on various topics of interest to practitioners, scholars, judges, and students. Typically, online articles are 5,000 words are less, do not exceed 70 footnotes, and conform to The Bluebook: A Uniform System of Citation (20th ed. 2015). Online articles are not limited to Kentucky law. Submissions are accepted on a rolling basis. Articles should be submitted to editors@kentuckylawjournal.org.</t>
  </si>
  <si>
    <t>Tolle Lege, Villanova Law Review's online companion includes work by members of the bench, bar, and academia, along with select student notes. Submissions to Tolle Lege should be approximately 3,000 to 6,000 words, in Microsoft Word format, with light footnotes consistent with The Bluebook format. Submissions should be submitted electronically to tollelegesubmissions@law.villanova.edu, or through ExpressO.</t>
  </si>
  <si>
    <t>Supra accepts submissions of original essays, responses, articles, and student authored pieces. There are no length requirements, but Supra prefers content that impacts the State of Mississippi while also discussing national implications. Submissions should be sent to the Supra Editor at supra@mississippilawjournal.org.</t>
  </si>
  <si>
    <t>Montana Law Review Online publishes current pieces by student authors continually throughout the year. Articles include: “Case Notes,” analyzing a recent decision relating to Montana; “Argument Previews,” providing summaries of upcoming oral arguments before the Montana Supreme Court, the Ninth Circuit Court of Appeals, or the United States Supreme Court; and “Argument Reviews,” analyzing recent oral arguments. The website does not include specific submission information for the Online publication, however authors can direct questions to montanalawreview@gmail.com, and the law review submission information can be found at http://www.montanalawreview.org/submit/.</t>
  </si>
  <si>
    <t>Alabama Amicus, the Journal's online supplement does not provide specific submission information, but the print edition accepts submisions via Scholastica.</t>
  </si>
  <si>
    <t>William &amp; Mary Law Review Online does not include specific submission information, but the print edition accepts submissions via Scholastica.</t>
  </si>
  <si>
    <t>Endnotes pieces are published on a rolling basis and will undergo an expedited publication schedule. Endnotes prefers response pieces and non-traditional law review articles that are 5,000 words or less (inclusive of footnotes) and lightly footnoted; longer pieces will be published in exceptional cases. All footnotes should conform to the 19th edition of The Bluebook. The website does not provide specific information regarding how to submit pieces to Endnotes, but the print edition accepts submissions via ExpressO.</t>
  </si>
  <si>
    <t>Voir Dire does not have specific submission information, but the print edition accepts submissions via Scholastica.</t>
  </si>
  <si>
    <t>Currently the Online Edition is accepting submissions for publication during the spring semester (January through May) of 2017. Authors should submit pieces directly on the website at: http://lawreview.richmond.edu/?page_id=3359.</t>
  </si>
  <si>
    <t>Syracuse Law Review Legal Pulse does not include specific submission information, but questions can be directed to LawReview@law.syr.edu.</t>
  </si>
  <si>
    <t>The University of Louisville Law Review Online welcomes submissions from all authors—professors, scholars, practitioners, and law students. Pieces should be lightly footnoted and of modest length (up to 5,000 words), but these are merely guidelines. The same general formatting requirements for submissions to the print edition also apply to works submitted for online publication. Submissions are evaluated by the University of Louisville Law Review’s Editorial Board, and, if selected for publication, are prepared under an expedited editing process, and released on a rolling basis. Please send submissions for the University of Louisville Law Review Online to lawreviewonline@louisville.edu.</t>
  </si>
  <si>
    <t xml:space="preserve">On Remand features original works, unique legal commentaries, and responses to articles printed in the Law Review. Pieces should be no more than 15 double-spaced pages, and should be lightly footnoted and sourced. Submissions to On Remand should be emailed to onremand@nesl.edu. </t>
  </si>
  <si>
    <t>Oregon Law Review Online is currently accepting both responses to articles published in the Oregon Law Review, as well as original pieces. For more information on how to submit a response or original piece for publication on the Oregon Law Review Online, contact Alina Salo, Online Content Editor at asalo@uoregon.edu.</t>
  </si>
  <si>
    <t>Gonzaga Law Review Online does not include specific submission information, but the print edition accepts submissions via email to gulr@gonzaga.edu.</t>
  </si>
  <si>
    <t>Total Pieces</t>
  </si>
  <si>
    <t>The Law Review publishes original legal scholarship and commentary by academics, practitioners, judges, and law students on its website. To submit content for consideration, please contact the Web Editors at webteam@nylslawreview.com. Submissions should be eight pages or less.</t>
  </si>
  <si>
    <t>Stanford Law Review Online accepts submissions that are no longer than 3,000 words, including footnotes. The submitted piece must be in an editable word processing document. Authors can submit their pieces on the following page: https://www.stanfordlawreview.org/submissions/online-article/.</t>
  </si>
  <si>
    <t>CLR Online publishes responses to pieces in the Review's print edition, along with original legal scholarship pieces. Submissions should be between 3,000–6,000 words, including footnotes. Pieces are published on a continuous basis throughout the year. Authors may submit pieces through Scholastica or through the following page: https://columbia-law-review-sidebar.scholasticahq.com/.</t>
  </si>
  <si>
    <t>Submissions to the N.Y.U. Law Review Online are accepted through Scholastica or may be sent to nyulawreviewonline@gmail.com. Online strongly prefers Essays and Comments of 6,500 words or fewer, including footnotes, but will consider pieces of up to 10,000 words, including footnotes. Responses should be no more than 4,000 words. N.Y.U. Law Review Online appreciates submissions with a more informal tone and/or unique voice. Essays and Comments should be lightly footnoted; an appropriate range is 5 to 10 footnotes per 800 words of above-the-line text. When possible, sources should include a hyperlink. Responses should provide support, when necessary, with embedded hyperlinks.</t>
  </si>
  <si>
    <t xml:space="preserve">Online responses to articles and essays should be submitted to the University of Pennsylvania Law Review Online at editor@pennlawreview.com. Responses should not exceed 3,000 words within the main text, nor should they exceed 1,250 words within the footnotes. Essays should not exceed 4,000 words within the main text, nor should they exceed 2,000 words within the footnotes. Interested debaters should submit a list of debate participants and a topic to the University of Pennsylvania Law Review Online at editor@pennlawreview.com. Debates are comprised of an opening statement, a rebuttal, and closing statements by each side. The length of each submission is expected to be one to two times the length of an average opinion/editorial newspaper article (i.e., 1,000-2,000 words), without footnotes. </t>
  </si>
  <si>
    <t>MLR Online publishes short articles and op-ed style pieces by academics, judges, practitioners, and law students, as well as timely responses to articles in the print journal of the Michigan Law Review. MLR Online strongly prefers submissions of between 4,000 and 6,000 words, including footnotes. Pieces will be published on an expedited production schedule. Please send pieces for consideration, as well as any questions, to the Executive Editors of MLR Online at mlr.online@umich.edu.</t>
  </si>
  <si>
    <t>Duke Law Journal Online now seeks content by solicitation, in response to recent Articles or Notes published in the Duke Law Journal, and by submission to its Scholastica Repository, which can be found here: https://duke-law-journal-online.scholasticahq.com/for-authors. Manuscripts should adhere to the following guidelines: citations should conform to the 20th edition of The Bluebook: A Uniform System of Citation; authors should provide a cover letter which includes the author's name, school or affiliation, title of the manuscript, address, telephone number, and email address; the author is encouraged to include an abstract. Submissions should be between 5 and 20 pages.</t>
  </si>
  <si>
    <t>Georgetown Law Journal Online prefers pieces with a length of approximately 3,000 words; submissions that are longer or shorter will be considered on a case-by-case basis. The Journal will give preference to timely articles focused on current events, current issues in the law, and pending and recently decided cases. Authors may also submit a response to a published or forthcoming print or online piece. A response may take the form of an article, essay, or letter to the editors. Pieces can be submitted via the following page: https://georgetownlawjournal.org/glj-online/submissions/new.</t>
  </si>
  <si>
    <t xml:space="preserve">Authors interested in responding to an article or note in the Texas Law Review and publishing in Texas Law Review: See Also, should contact: seealso@texaslrev.com. Authors should include the title and citation of the piece to which the response will respond, along with a one page or less summary of the argument the response will make. </t>
  </si>
  <si>
    <t>Submissions to Postscript should be under 3,000 words (including footnotes). All submissions should conform to the 20th edition of The Bluebook: A Uniform System of Citation. Responses are short essays which respond to an article published in the Southern California Law Review. Postscript does not accept responses to student notes or bibliographies. Commentaries are short essays which comment on legal developments and significant court decisions. Authors are free to submit commentaries on any topic. Additionally, Postscript occasionally publishes reviews of new books that address legal developments or significant court decisions. The website does not include specific information regarding submitting to Postscript, but the print edition accepts submissions via Scholastica, via email to: sclr.articles@lawmail.usc.edu, and via mail to:                      Executive Articles Editor                                                       Southern California Law Review                                                        The Gould School of Law                                                  University of Southern California                                     University Park Los Angeles, California 90089-0071</t>
  </si>
  <si>
    <t>BU Law Review Annex currently is not accepting submissions for publication. The submission page will announce future submission windows. Submissions should be sent to lawrev@bu.edu and should include a CV.</t>
  </si>
  <si>
    <t xml:space="preserve">Submissions to ELJ Online should follow the same submission process as the print edition, as detailed next. The Emory Law Journal is published six times a year and accepts articles, manuscripts, and essays that are submitted electronically via Scholastica. Please do not email manuscripts to the Emory Law Journal or to individual editors. </t>
  </si>
  <si>
    <t xml:space="preserve">The Law Review publishes three issues of the online supplement each academic year, and submissions are accepted via Scholastica or through LRonline@nd.edu. Notre Dame Law Review Online welcomes submissions from current students and alumni, as well as from experienced practitioners and professors. </t>
  </si>
  <si>
    <t>The Indiana Law Journal Supplement prefers time-sensitive articles or those under 15,000 words. The Supplement accepts submissions on a rolling basis year-round. Submissions should be emailed to iljsupp@indiana.edu. For faster review, authors should include the following: email subject indicating the piece is intended for the Supplement; the article in Microsoft Word form; and an author CV. In addition, authors should specify if the article is time-sensitive.</t>
  </si>
  <si>
    <t>E. Supp. publishes shorter works written by scholars, practitioners, and students. E. Supp does not include specific submission information, but authors can email bclr@bc.edu for further information. In addition, the print edition accepts submissions via Scholastica.</t>
  </si>
  <si>
    <t>To publish on Furthermore authors must submit a manuscript to the Executive Online Editor, Christian Davis, at Davis.4737@osu.edu. Authors must include the following information: a cover letter including the article's word count (maximum = 3,000 words) and the author's contact information; a resume or CV; and a copy of the manuscript in Microsoft Word format. Furthermore publishes stand-alone articles, responses to published articles, and updates or recent developments to already-published articles.</t>
  </si>
  <si>
    <t>GLR Online features short, op-ed length essays by professors, practitioners, and judges. GLR Online also features responses to articles published in The Review's print edition, and blog-style commentary pieces. Online submissions should be sent to the Executive Online Editor at online@georgialawreview.org. When submitting an essay authors should include: the manuscript; a brief abstract of the submission; and a resume or CV.</t>
  </si>
  <si>
    <t xml:space="preserve">Submissions to Res Gestae should be about 3,000 words, in Microsoft Word.docx format, with light footnotes according to the conventions found in the 20th edition of The Bluebook: A Uniform System of Citation. To submit a piece to Res Gestae, please email the following to the Executive Res Gestae Editor at rge@law.fordham.edu: 1) a copy of the submission; 2) a resume, CV, or other biographical information; and 3) a brief abstract. Res Gestae pieces are published on a rolling basis during the academic year. </t>
  </si>
  <si>
    <t xml:space="preserve">Arizona Law Review Online publishes shorter original pieces and essays on legal topics. Submissions are accepted from law school faculty, law students, alumni, attorneys, judges, and other members of the legal community. Arizona Law Review Syllabus is currently not accepting submissions. </t>
  </si>
  <si>
    <t>Submissions should be made via scholastica and should conform to general Temple Law Review guidelines. There are no specific length or topic requirements.</t>
  </si>
  <si>
    <t xml:space="preserve">Submissions should be between 5 and 10 pages (2,000 and 3,000 words) and contain 75 or fewer footnotes. Citations should conform to standard Bluebook format. Submissions should be emailed to hlre@houstonlawreview.org. Authors should also include a two to three sentence synoposis of the piece. </t>
  </si>
  <si>
    <t>Caveat hosts debates between respected scholars on current controversies, responses to scholarly articles published by the University of Miami Law Review, and short essays. Caveat strongly prefers submissions of around 3,000 words and cannot accept essays below 2,200 words (excluding footnotes) or over 3,500 words (including footnotes). Caveat only accepts electronic submissions. Pieces should be sent to the Senior Articles Editor at lawreview@law.miami.edu, and should be in Microsoft Word format. Submissions should be in Times New Roman, no smaller than 12-point font, should utilize footnotes, and should have numbered pages. All submissions must include: 1) a cover letter indicating what issue the submission is addressing or responding to; 2) a copy of the manuscript; and 3) the author's most recent resume or CV.</t>
  </si>
  <si>
    <t>The Connecticut Law Review Online accepts submissions throughout the year. The Connecticut Law Review Online encourages submissions under 3,000 words. Pieces may be original content or responses to articles published in the Connecticut Law Review. Authors may submit pieces electronically through Scholastica or may mail a hard copy to:                                                                             Connecticut Law Review                                                           Attn: Connecticut Law Review Online                                         65 Elizabeth Street, Hartford, CT 06105-2290</t>
  </si>
  <si>
    <t>The Denver Law Review does not list specific submission information for its Online submissions, but the print edition accepts electronic submissions to lawrev@law.du.edu, or through ExpressO and Scholastica. In addition, hard copies can be sent to:                                                               Denver Law Review
University of Denver Sturm College of Law
2255 E. Evans Avenue, Suite 425
Denver, CO 80208</t>
  </si>
  <si>
    <t>Author's interested in writing an Extra Legal article should fill out the proposal form at this link: http://nulawreview.org/extra-legal/, and should send it as an attachment to extralegal@northeasternlawjournal.org. Submissions for Extra Legal articles should be approximately 2,000 words in length and not exceed 2,500 words. The format for Extra Legal pieces is less formal than a note in a print law review. All articles will undergo a peer review process similar to a print article.</t>
  </si>
  <si>
    <t>The Journal accepts short-form submissions on any topic for its online companion. Submissions should be sent via email to the Online Editor, Ryan Reed, at reedra@slu.edu. The Journal prefers citations in footnotes, which should conform to The Bluebook: A Uniform System of Citation.</t>
  </si>
  <si>
    <t xml:space="preserve">The Penn Statim invites the submission of unsolicited articles for publication. Preference will be given for current pieces ranging between 5,000 and 10,000 words. Authors are encouraged to use gender-neutral language. In addition, citations should substantially conform to the most recent edition of The Bluebook: A Uniform System of Citation. Please e-mail submissions to the Penn Statim Executive Editor at Penn.Statim.Submissions@pennstatelawreview.org. Within the body of the e-mail, authors should include: their name; their academic or professional affiliation; their email address; and the title of the piece. </t>
  </si>
  <si>
    <t>Discourse has no length or topic restrictions. Submissions should be sent to law.review@drake.edu, and the subject line should include "Attention Articles Editors."</t>
  </si>
  <si>
    <t>De Jure is a platform for practicioners, judges, professors, members of Law Review, and others happily immersed in the complexities of legal issues. The website does not include specific submission information for De Jure, but the print edition accepts submissions via Express, via email to umkcarticles@gmail.com, and via mail to: 
UMKC Law Review
Attn: Articles Editors
University of Missouri-Kansas City School of Law
5100 Rockhill Road
Kansas City, Missouri 64110</t>
  </si>
  <si>
    <t>The Footnote Forum is continually seeking shorter, more time-sensitive contributions—such as comments on recent federal or state case law, critiques of legislative proposals, and legally relevant analyses of current events. Submissions should be sent directly to Footnote Forum Editors Nick Bourland at nicholas.bourland@live.law.cuny.edu and Sahiba Nanda at sahibneet.nanda@live.law.cuny.edu.</t>
  </si>
  <si>
    <t>Chapman Law Review Online accepts short and timely scholarly pieces. Submissions should not exceed 1,800 words and should have no more than 25 citations. Pieces should be submitted in Microsoft Word format to ChapmanLawReviewOnline@gmail.com. Authors should attach a CV and include the words "Online Submission" in the email subject line. All citations should conform to The Bluebook: A Uniform System of Citation (20th Ed. 2015).</t>
  </si>
  <si>
    <t>Sua Sponte does not include specific submission information, but the print edition accepts submissions via email to submissions.lawreview@mitchellhamline.edu and through ExpressO and LexOpus. The law review also accepts submissions via hard copy to:                                                                   Mitchell Hamline Law Review
Mitchell Hamline School of Law
875 Summit Avenue, Suite 159
Saint Paul, Minnesota 55105</t>
  </si>
  <si>
    <t>Thurgood Marshall Law Review Online does not include specific submission information, but the print edition accepts submissions through ExpressO in Microsoft Word format, or via email to tmlawreview@gmail.com.</t>
  </si>
  <si>
    <t>USF Law Review Forum accepts the following types of submissions: 1) traditional Law Review-style articles, but in shorter form; 2) essays of 500–1,000 words, commenting on legal issues that require a more timely publication; 3) responses to pieces published in the print Law Review; and 4) teaching points regarding a new and perhaps confusing area of law. Forum will accept pieces on a rolling basis throughout the year. All Forum pieces and questions must be submitted to the Executive Editor at ee.usflrev@usfca.edu.</t>
  </si>
  <si>
    <t xml:space="preserve">The Harvard Law Review Forum accepts submissions via email to theforum@harvardlawreview.org. Pieces may also be submitted through the Forum's electronic submission system found here: http://harvardlawreview.org/submissions/submit-now/. Responses and Commentaries should be approximately 2,000 words and should be lightly cited. Essays and book reviews should be no longer than 10,000 words. </t>
  </si>
  <si>
    <t>Commentaries publishes original, op-ed length essays and responses to articles appearing in the Washington University Law Review. Commentaries prefers submissions to be approximately 3,000–5,000 words in length, minimally footnoted, and written for a general audience. Submissions should be e-mailed to WUCommentaries@wulaw.wustl.edu.</t>
  </si>
  <si>
    <t>VLR Online features short essays and responses by law professors, judges, practicing lawyers, scholars from other disciplines, and current law students. VLR Online considers whether pieces are topical, intuitive, and important. Pieces published on VLR Online are lightly-footnoted and are around 3,000 words. There is no maximum word limit, but pieces longer than 6,000 words will only be accepted in exceptional circumstances. VLR Online offers a two-week turnaround for timely, relevant pieces. Submissions should be sent to valawrev.online@gmail.com in Microsoft Word format. The best times to send submissions are between late February and mid-April and between mid-August and mid-October; but the publication will also consider submissions over the summer (from late May until mid-August). For exact formatting requirements of submissions, see http://www.virginialawreview.org/submissions/online.</t>
  </si>
  <si>
    <t xml:space="preserve">Wake Forest Law Review Online pieces are geared towards informing laypeople and practitioners of relevant legal issues. Pieces are subject to a maximum of 2,500 words and 50 footnotes. Submissions should be sent to the Executive Online Editor at executiveonlineeditor@wakeforestlawreview.com, or through Scholastica at https://wake-forest-lr-online.scholasticahq.com/for-authors. Microsoft Word format is preferred, but WordPerfect format will also be accepted. Authors should attach a cover letter describing the article and indicating why it should be published. </t>
  </si>
  <si>
    <t>Piece Breakdown</t>
  </si>
  <si>
    <t>Temple Law Review Online</t>
  </si>
  <si>
    <t>Other Note</t>
  </si>
  <si>
    <t>Perry Bechky, The International Law of Game of Thrones - 1 GS</t>
  </si>
  <si>
    <t xml:space="preserve">Abigail Moncrieff ,King, Chevron - 1 GS, 2 WL
Kathryn E. Kovacs, Abandoning Administrative Common Law - 1 WL
</t>
  </si>
  <si>
    <t>Alan E. Garfield, The Contraception Mandate - 20 GS, 14 WL
Buchanan/Dorf, Borrowing by Any Other Name - 3 GS, 2 WL
David L. Schwartz, On Mass Patent Aggressors - 10 GS, 7 WL
Zachary D. Spilman, Not Helping - 1 GS, 1 WL
Andrew Tutt, McCutcheon Calls - 2 GS, 1 WL
Georgina C. Yeomans, Constitutionality of the Matthew Shepard - 1 GS
Farrell/Leong, Gender Diversity - 1 GS</t>
  </si>
  <si>
    <t>Sarah Ricciardi, Police Misconduct in Conn. - 1 WL
Malcolm H. Wilkerson, Government Attorney's Client - 1 WL</t>
  </si>
  <si>
    <t>Michael P. Vandenbergh, The Implications - 1 WL
David S. Olson, On NPE's - 2 WL
Brandon L. Garrett, Big Data - 3 WL
Jane Bambauer, Collection Anxiety - 3 WL
Jonathan R. Siegel, Symmetries - 1 WL</t>
  </si>
  <si>
    <t>Some mismarked years (Volume 102 is all 2016)</t>
  </si>
  <si>
    <t>Edward A. Zelinsky, Gobeille v. Liberty Mutual - 1 WL
Jonathan Todres, Human Trafficking - 2 WL</t>
  </si>
  <si>
    <t>David Armstrong, Estate Planning for American Indians - 1 WL
Patrick J. Rohl, The Reassertion - 1 WL
Jennifer McLellan, An Appraisal - 2 WL
J. Robert Brown, The Future Direction - 2 WL
Forrest Plesko, On the Ethical Use - 1 WL
Joel Fulton, Rethinking Harmon Contractors - 2 WL</t>
  </si>
  <si>
    <t>Saurabh Vishnubhakat, What Patent Attorney Fees - 9 WL
Richard J. Pierce, Which Institution - 4 WL
Richard Murphy, Pragmatic Administrative Law - 2 WL
Michael A. Losco, Charting a New Course - 1 GS</t>
  </si>
  <si>
    <t>Paul L. Caron, Thomas Picketty - 3 WL
Michael J. Zimmer, Intentional Discrimination - 2 WL
Christopher Kuner, Data Nationalism - 5 GS
Tom Campbell, Conditionality - 1 WL
Shi-Ling Hsu, The Rise and Rise - 1 GS, 2 WL</t>
  </si>
  <si>
    <t>Saul Cornell, Originalism as Thin Description - 2 GS, 1 WL</t>
  </si>
  <si>
    <t xml:space="preserve">Jennifer Johnson, Transgender Youth - 3 GS, 1 WL </t>
  </si>
  <si>
    <t>Thomas E. Rutledge, Who Will Watch the Watchers? - 1 WL
Savarise/Weatherholt, Limits to the Class Action - 1 WL
Brian L. Frye, Eldred - 1 WL</t>
  </si>
  <si>
    <t>Adam Lamparello, McCutcheon - 1 WL
Graham Polando, Are Indiana's Newly Expunged Impeachments - 1 WL
Heather Elliott, Further Standing Lessons - 3 WL</t>
  </si>
  <si>
    <t>Sandeep Vaheesan, What Iron Pipefittings - 1 GS
Carl Tobias, Judicial Selection - 2 WL
Reza Rajabiun, Beyond Transparency - 1 WL</t>
  </si>
  <si>
    <t>Morrison/Wilhelm, Opacity, Complexity - 1 GS</t>
  </si>
  <si>
    <t>Michael G. Heyman, Clinging to the Common Law - 1 WL
Leandra Lederman, Restructuring the U.S. Tax Court - 1 WL</t>
  </si>
  <si>
    <t>Shawn Bayern, The Limitations - 1 GS, 1 WL
Michael G. Heyman, Due Process Limits - 2 GS, 1 WL
Mark Seidenfeld, Tax Credits - 2 GS, 1 WL</t>
  </si>
  <si>
    <t>Richard D. Friedman, Come Back to the Boat - 2 GS, 2 WL
George Fisher, The Crawford Debacle - 4 GS, 3 WL
Deborah Tuerkheimer, Confrontation - 2 GS, 3 WL 
Friedman/Fisher, The Frame of Reference - 1 GS
Jeffrey L. Fisher, Crawford v. Washington - 1 WL</t>
  </si>
  <si>
    <t>Brandon L. Garrett, Rehabilitating Corporations - 2 WL
Saurabh Vishnubhakata, Cognitive Economy - 1 WL</t>
  </si>
  <si>
    <t>Sam Kamin, The Limits of Marijuana Legislation - 1 GS, 8 WL
Aaron Saiger, What We Disagree About - 2 GS
Hopkins/Lipin, Viable Solutions - 2 GS, 4 WL
Lamparello/MacLean, Back to the Future - 1 GS, 4 WL
Alan J. Meese, Antitrust, Regulatory Harm - 1 GS, 1 WL
Bill Baer, Connecting the Antitrust Dots - 1 GS, 2 WL
Daniel J. Bussel, The Problem with Preferences - 1 GS, 3 WL
Philip T. Hackney, A Response - 8 WL
Raymond J. McKoski, The Truth Be Told - 1 WL
Richard D. Freer, Preclusion - 2 WL
Tobias Barrington Wolff, Multiple Attempts - 1 WL</t>
  </si>
  <si>
    <t>Lawrence A. Hamermesh, How Long - 1 GS
Raymond J. McKoski, Betting - 1 GS, 1 WL
Hannah J. Wiseman, Moving Past - 1 WL
Bruce R. Huber, Demand Response - 1 WL
Brad A. Greenberg, Copyright Trolls - 2 WL
Jed Handelsman Shugerman, The Golden Bronze - 2 WL
Korsmo/Myers, Competition and the Future - 4 WL</t>
  </si>
  <si>
    <t>David A. Grenardo, An Uprising of Civility - 2 WL
Blake Gilson, The View - 3 GS
Lamparello/MacLean, Requiring - 1 WL</t>
  </si>
  <si>
    <t>Alex B. Long, Finding New Inspiration - 1 GS
Lex Frieden, Roots of the Movement - 1 GS
 Robert J. Sergeskettera, Preferential Rights - 1 WL
Adrienne Arnold, Rodriguez, Terry - 1 WL
Erin Mitchell, Uber's Loophole - 1 GS
Adam Lamparello, Justice Kennedy's - 1 WL
Kyle C. Velte, Obergefell's Expressive Promise - 1 WL</t>
  </si>
  <si>
    <t>Erin B. Corcoran, Getting Kids Out of Harm's Way - 2 GS, 4 WL
Louis J. Virelli, What Stop and Frisk - 1 GS
Adam Lamparello, Why Jusitice Kennedy - 3 WL
Zachary J. Phillipps, Non-Prophets - 1 GS, 7 WL</t>
  </si>
  <si>
    <t>Peter K. Yu, Trade Secret Hacking - 1 GS, 1 WL
Martha Swartz, Are PP Communicatons Protected - 2 WL
Cindy E. Zuniga, Introduction - 1 WL
Lauren Henry, Information Privacy  - 1 WL
Adam Lamparello, Online Data Breaches - 1 WL</t>
  </si>
  <si>
    <t>Forrest Plesko, Practioner's Guide - 1 WL
Nick Denzer, Life Insurance - 1 WL
Cross/Quintana, Your Place or Mine? - 2 WL
Best/Pierce, The Incongruous Relationship - 7 WL
Anna N. Martinez, Striking Jurors - 3 WL
John Campbell, Coats v. Dish - 4 WL
Julian Ellis, The Common Practice - 1 WL
Christie Nicks, Voting - 2 WL
Lincoln Puffer, Proxy Cards - 1 WL
Mary Ziegler, The Politics - 1 WL
Lohmann/Austin, When the War Doesn't End - 2 WL</t>
  </si>
  <si>
    <t xml:space="preserve"> Mahmoudjafari (2 pieces) Myslinka (1) are only authors specifically NOT students</t>
  </si>
  <si>
    <t>only 1 non student piece</t>
  </si>
  <si>
    <t>Thinking about removing this school, depends on if there are non-student pieces in the other years</t>
  </si>
  <si>
    <t>Will likely remove</t>
  </si>
  <si>
    <t xml:space="preserve">Sean McGuinness, Gaming Regulatory Jurisdiction - 1 WL
Peter K. Yu, The Strategic and Discursive - 1WL </t>
  </si>
  <si>
    <t>Leah M. Litman; Jurisdction and Resebtencing WL-1</t>
  </si>
  <si>
    <t>Erik Estrada; How much can dumb - 1 WL
LaMar F. Jost; The Affordable Care Act - 3WL 
J. Robert Brown, The Evolving Role of Rule 14A-8 -1 WL</t>
  </si>
  <si>
    <t>Robert Hockett, Materializing Citizenship - 1 GS, 2 WL
Jessica L. Roberts, Patient Autonomy - 1 GS
Fabio Arcila, Nuance, Technology - 2 GS, 1WL
Anthony Michael Kries, Unhinging Same-Sex Marriage - 1 GS
Arthur/Freer, Be Careful What You Wish for - 4 WL</t>
  </si>
  <si>
    <t>Benjamin Rosenberg, Actual Innocence - 1 WL (Brief)</t>
  </si>
  <si>
    <t>Smoger/Arbogast, The Post-Dukes - 1 WL (forthcoming)
Gordon/Ayzenberg, The Role of Daubert - 1 WL (forthcoming)
Emily Hammond, Court-Agency Dialogue - 3 WL
David C. Vladeck, Digital Marketing - 1 WL
Boutros/Hamburger, Three Myths - 2 WL
Elizabeth J. Cabraser, The Rational Class - 3 WL
Cuneo et al., Remediation and Deterrance - 1 WL
Suter, Interest Creep - 1 WL</t>
  </si>
  <si>
    <t>Jessica A. Roth, The Divisibility of Crime - 1 GS, 1 WL
Abreu/Greenstein, The Rule of Law - 6 WL
Josh Chafetz, A Fourth Way? - 2 WL
Tobias, Implementing Marriage Equality - 1 GS</t>
  </si>
  <si>
    <t>Timothy M. Mulvaney, On Bargaining - 1 WL
Michael Risch, Nothing is Patentable - 1 WL
Lumen N. Mulligan, We Should Use - 1 WL, 4 GS
Alexander A. Boni-Saenz, Baselines - 1 WL
Mark Fenster, Regulating - 3 WL
Christopher Serkin, The Winners and Losers - 2 WL
Shelley Ross Saxer, To Bargain or Not - 2 WL
Barbara A. Atwood, A Response - 1 WL
Brooke D. Coleman, Easy Access to Loans - 2 WL
Laura I. Appleman, Who Watches? - 1 WL
 Larry A. DiMatteoa, Questioning - 1 WL
Jeffrey L. Harrison, And Therefore - 1 WL
Daniel B. Kelly, Trust Term Extension - 1 WL
B.J. Jones, Response to Professor Berger - 1 WL</t>
  </si>
  <si>
    <t>CHRISTOPHER J. WALKER - CHEVRON DEFERENCE - 2 WL</t>
  </si>
  <si>
    <t>Carl Tobias, Transforming the "Thurmond Rule" - 1 GS</t>
  </si>
  <si>
    <t>Radford, Response to Spitko - 1 WL
Charles Duan, Internet Freedom with Teeth - 1 WL
Daniel Greene, Right to Cure Child's Homesexuality - 1 WL
Nancy E. Dowd, Bridging Work/Family Divide - 1 WL</t>
  </si>
  <si>
    <t>Bryan Druzan, A Plan to Strengthen Paris Climate - 1 W</t>
  </si>
  <si>
    <t>Carl Tobias, Filling the Dist. Of Arizona - 1 WL 
A Brief History of Software Patents (And Why They’re Valid) - 2 WL, 5 GS
Panel Discussion on Saving the Neighborhood: Part IV (Chin) - 1 WL</t>
  </si>
  <si>
    <t>Why Arizona v. Gant Is the Wrong Solution  - 1 WL
 Cell Phones, Search Incident to Arrest, and the Supreme Court - 1 WL</t>
  </si>
  <si>
    <t>Tracy A. Thomas, Same Sex Divorce - 5 WL
Brian L. Owsley, To Unseal or Not to Unseal - 3 WL
Shu-Yi Oei &amp; Diane M. Ring,  The New “Human Equity” Transactions - 1 GS, 3 WL
Mystica M. Alexander, Defining the Whistleblower, 5 WL
Stephen M. Maurer &amp; Suzanne Scotchmer, The Essential Facilities Doctrine - 1 GS
Josh Gupta-Kagan, In re Sanders - 1 GS, 3 WL
Heller - Subsequent History Omitted - 1 WL
Timothy M. Mulvaney, Progressive Property Moving Forward - 1 GS, 4 WL
M. Alexander Pearl, How to Be an Authentic Indian - 1 GS, 2 WL</t>
  </si>
  <si>
    <t>Dan Terzian, Forced Decryption - 4 WL
Jack M. Balkin, The Path of Robotics Law - 3 GS, 2 WL
Michael Kagan, Do Immigrants Have FOS - 1 WL
Nan D. Hunter, Interpreting Liberty - 7 WL
Yuvraj Joshi, The Respectable Dignity - 4 WL
Serena Mayeri, Marriage (In)Equality - 6 WL
Peter Nicolas, Obergefell's Squandered Potential - 2 GS, 2 WL
Cynthia Godsoe, Marriage Equality - 2 WL
Suzanne B. Goldberg, Obergefell at the Intersection - 1 GS</t>
  </si>
  <si>
    <t xml:space="preserve">Samuel Moyn, Thomas Picketty - 1 GS, 2 WL
Charles Rothfeld, Should the Supreme Court - 2 GS, 2 WL
Elizabeth Sepper, Reports - 10 GS, 12 WL
Sanford Levinson, Constitutional Design - 4 GS, 3 WL
William Baude, Sharing the Necessary - 12 GS, 5 WL 
Andrew Koppelman, Left-Evangelism - 1 GS
Berkon/Elias, After McCutcheon - 19 GS, 12 WL
Caroline Mala Corbin, Emotional Compelled Disclosures - 1 GS, 1 WL
Stuart Minor Benjamin, Common Sense - 1 GS, 2 WL
Robert K. Kelner, The Practical Consequences - 12 GS, 4 WL
Marjorie Heins, The Brave New World - 5 GS, 1 WL
David A. Anderson, The Press - 7 GS, 1 WL
Jonathan Zittrain, Engineering an Election - 13 GS, 3 WL
Yochai Benkler, Freedom in Systems - 2 GS
Margaret Jane Radin, Of Priors - 2 GS, 3 WL
Albert W. Alschuler, Regarding Re's Revisionism - 3 WL
James Kwak, Incentives and Ideology - 5 GS, 1 WL
Meese/Oman, Hobby Lobby - 39 GS, 35 WL
Cass R. Sunstein, Nudges vs. Shoves - 13 GS, 4 WL
Hayashi/Livermore/Curtis, Tacking in Shifting Winds - 3 GS, 1 WL
Ellen D. Katz, Dismissing Deterrence - 11 GS, 8 WL
Charles/Fuentes, Voting Rights - 7 GS, 5 WL
Joseph Blocher, Good Cause - 1 GS, 3 WL
David B. Kopel, Does the Second Amendment - 11 GS, 9 WL
Alan Gura, The Second Amendment - 7 GS, 4 WL
Darrell A.H. Miller, Peruta - 6 GS, 5 WL
Zittrain/Albert/Lessig, Perma - 27 GS, 8 WL
Mehrsa Baradaran, It's Time - 9 GS, 6 WL
James A. Gardner, Federalism - 2 GS, 2 WL
Louis Michael Seidman, Why Jeremy Waldron - 4 GS, 3 WL
Caitlin E. Borgmann, In Abortion Litigation - 5 GS, 4 WL
Susan Crawford, Was that a Book Review? - 3 GS, 2 WL
Ganesh Sitaraman, Credibility and War Powers - 6 GS, 3 WL
Ted Cruz, Limits on the Treaty Power - 11 GS, 5 WL
Richard L. Hasen, Race or Party? - 53 GS, 38 WL
</t>
  </si>
  <si>
    <t>Anita Allen, Protecting One's Own - 1WL
Elise Boddie, The Future of Affirmative - 1 GS, 1WL
Benjamin Levin, Values and Assumptions - 1GS
Robert Katzmann, Response - 2WL
Frederick Schuaer, How (and if) Law Matters - 2GS
Mark Roe, The Trust Indenture Act - 3GS, 1WL
Richard Levin, Administrative Procedure - 1WL
Richard Re, The Positive Law Floor - 6GS, 1WL
Anthony Braga, Better Policing - 2GS, 1WL
Courtney Joslin, Marriage Equality - 2GS, 3WL
Daniel Carpenter, Internal Governance - 1GS
Jonathan Baker, Overlapping Financial - 5GS
Eric Segall, The Constitution Means - 3GS, 2WL
Sanford Levinson, Trash Talk - 1GS
Charles Colman, About Ned - 2GS, 1WL
Carrie Cordero, A Response - 1WL
Steven Slick, Comment on Presidential - 6GS
David Strauss, Does Meaning Matter? - 1WL</t>
  </si>
  <si>
    <t>Daniel E. Herz-Roiphe, Stubborn Things - 3 GS, 3 WL
Brian L. Owsley, Spies in the Skys - 4 GS, 5 WL
Khaled A. Beydoun, A Demographic Threat? - 1 GS, 1 WL
Anthony O’Rourke, Substantive Due Process - 1 GS, 1 WL
Michael Kagan, Plenary Power - 13 GS, 8 WL
Christopher J. Walker, Inside Reg. Interpretation - 6 GS, 3 WL
Michael A. Carrier, How Not to Apply - 4 GS, 1 WL</t>
  </si>
  <si>
    <t>Seth Oramburg, a place of their own, GS=2, WL=1; 
JR Pidot, tie votes, GS=1, WL=2; 
David Schwartz, Jiggery-Pokery, GS=0, WL=1;
 RJ Pierce, Unaralleled Contributions, GS=1, WL=0; 
Daniel Farber, Playing Favorites, GS=0, WL=1; 
Brannon Denning, Dormant Commerce Clause, GS=0, WL=2; Kim Kiports, Quiet Expansion , GS=1, WL=4; 
SA Bank, Playing High, GS=2, WL=1; 
Courtney Cahill, Obergefell and New Reproduction, GS=0, WL=1.</t>
  </si>
  <si>
    <t xml:space="preserve">Deborah Thompson Eisenberg, Relections on "innovations" - GS 0, WL 1;
 Michael Pappas, The Armstrong Revolution - GS 0, WL 1. </t>
  </si>
  <si>
    <t>Gil Seifeld, good bad ugly, GS=2, WL=1; 
DM Shapiro, to seek a newerd world, GS=2, WL=1; 
AA Tait, Return of Coverture, GS=4, WL=3; 
Litman, Exceptional Circumstances.., GS=7, WL=6.</t>
  </si>
  <si>
    <t>Michael P. Vargo, Why the Accomodation, WL-1</t>
  </si>
  <si>
    <t>Matthew R. Christiansen, FPA Preemption - 2 WL
Michael A. Carrier, Pleading Standards - 1 WL
Frank Fagan, Political Paralysis - 1 GS
Kar/Mazzone, The Garland Affair - 2 GS, 5 WL</t>
  </si>
  <si>
    <t>Note: for some reason it won't let me edit the Hyperlink, but the current one doesn't work
Both Cloutier (1 piece) and Corcoran (1 piece) appear to be practicing attorneys, but neither piece was cited in GS or WL</t>
  </si>
  <si>
    <t>Note: it appears that the school has not put their 2016 material on their website yet</t>
  </si>
  <si>
    <t>Note: their website indicates that the ONLY pieces published online are student pieces</t>
  </si>
  <si>
    <t>Dan Terzian, The Micro-Hornbook - 1 WL</t>
  </si>
  <si>
    <t>Jason A. Cade, Return of the JRAD - 2 WL</t>
  </si>
  <si>
    <t>Alexandra B. Klass, Response Essay - 1 WL
Danieli Evans, Commercial Religious Exercise - 1 WL
Lisa Heinzerling, A Pen, A Phone - 1 WL</t>
  </si>
  <si>
    <t>Note: There is NO indication from the article about whether Jennifer Johnson is a student or not (so be weary)</t>
  </si>
  <si>
    <t>All student pieces.</t>
  </si>
  <si>
    <t>Simkovic/McIntyre, Populist Outrage - 2 GS, 3 WL
Zephyr Teachout, Constitutional Purpose - 6 WL
Ian Bartrum, The Curious Case - 1 WL
Eric Segall, Silence is Golden - 2 WL
Michael S. Kang, Party-Based Corruption - 5 GS, 6 WL
Shawn Bayern, Of Bitcoins - 11 GS, 3 WL
MacLean/Lamparello, Abidor v. Napolitano - 1 GS, 6 WL
Wesley M. Oliver, Choice of Counsel - 2 WL
Steve Sanders, Mini-DOMAs - 2 GS, 8 WL
Sarah C. Haan, The CEO - 6 GS, 3 WL
Dan Terzian, Forced Decryption - 2 GS, 3 WL
Dan L. Burk, Inventing Around Copyright - 6 GS, 4 WL
Bernard Chao, Patent Imperialism - 4 WL
Jessie Hill, Ties that Bind? - 3 GS, 2 WL
John Crawford, Single Point of Entry - 2 GS, 2 WL
Michael A. Carrier, How Not to Apply Actavies - 8 WL</t>
  </si>
  <si>
    <t>Agron Etemi, To Defer or Not to Defer - 1 WL
James Cleith Phillips, Separate Because Unequal - 1 GS</t>
  </si>
  <si>
    <t xml:space="preserve">Paul J. Larkin, Finding Room - 5 WL </t>
  </si>
  <si>
    <t>For Larkin WL citations, search title in ""</t>
  </si>
  <si>
    <t>Arthur E. Wilmarth, Narrow Banking - 1 WL</t>
  </si>
  <si>
    <t>Westlaw shows a few more 2014 PostScript articles, but I can't find them on USC's site.</t>
  </si>
  <si>
    <t>BETTER LINK: https://stjohnslawreview.org/the-commentary/</t>
  </si>
  <si>
    <t xml:space="preserve">Only student produced pieces </t>
  </si>
  <si>
    <t xml:space="preserve">Michael H. LeRoy, How a Labor Dispute - 2 GS, 2 WL
Christopher Robertson, The Problem of Biased Experts - 1 GS
Todd E. Pettys, Campaign Finance - 2 WL
Love/Ambwani, Inter Partes - 7 GS, 56 WL
Lee Kovarsky, The Habeas Optimist - 2 WL
</t>
  </si>
  <si>
    <t>Only student produced pieces</t>
  </si>
  <si>
    <t>Jade Brewster, Adrian Peralta, Serena Patel pieces are student written
Treating "Micro-Symposium" as one piece, that's how it is on Westlaw</t>
  </si>
  <si>
    <t>Huberfeld/Roberts, Medicaid Expansion - 1 GS, 4 WL</t>
  </si>
  <si>
    <t>Not counting "Debates", no citations
Search Garrett/Lunney whole title Westlaw</t>
  </si>
  <si>
    <t>Michael T. Morley, Rethinking the Right - 4 WL
Douglas Laycock, Imaginary Contradictions - 3 WL
Linda C. McClain, Common and Uncommon - 1 GS, 1 WL
Samuel L. Bray, A Little Bit - 1 GS, 7 WL
Elissa Phillip, United States v. Caronia - 2 GS, 2 WL
Edward Z. Zelinsky, Why Wynne Worries Me - 2 WL
Denning/Williams, Wynne: Lose or Draw - 1 WL
Michael S. Greve, The Dormant - 2 WL
Adam B. Thimmesch, Comptroller v. Wynne - 1 WL
Richard W. Garnett, Accomodation, Establishment - 1 GS, 11 WL
Gedicks/Koppelman, Invisible Women - 7 GS, 23 WL
Gregory P. Magarian, Hobby Lobby - 1 GS, 10 WL
James M. Oleske, Obamacare - 6 WL
James M. Oleske, The Public Meaning - 2 WL</t>
  </si>
  <si>
    <t>Need to search citation in "" on WL to get anything</t>
  </si>
  <si>
    <t>Richard A. Booth, Majority of the Minority - 2 GS</t>
  </si>
  <si>
    <t>Considering Moye piece student-written</t>
  </si>
  <si>
    <t>Kari E. Hong, Famigration - 1 GS, 3 WL
George K. Yin, Saving the IRS - 3 WL
Stephen M. Bainbridge, A Critique - 1 GS, 8 WL</t>
  </si>
  <si>
    <t>Kami Chavis Simmons, The Coming Crisis - 2 GS, 1 WL
Zoe Niesel, Collateral Damage - 1 WL</t>
  </si>
  <si>
    <t>According to GS, Michael Kent is 2014, so I'm assuming everything else in that year is 2014.</t>
  </si>
  <si>
    <t>Lawrence L. Muir, Combatting Cyber-Attacks - 1 WL
Kevin Bennardo, United States v. - 3 WL
Colin Miller, Contents May Have Shifted - 1 WL
Mohsen Manesh, Nearing 30 - 3 GS, 2 WL
Johnson/Ricca, The Still-Dwindled Revlon - 1 WL
Shawn Bayern, Dynamic Common Law - 3 GS, 2 WL
Joshua A.T. Fairfield, Smart Contracts - 10 GS, 2 WL
Sarah Jane Hughes, Did New York - 3 GS</t>
  </si>
  <si>
    <t>Kathryn Kovacs, Hobby Lobby - 8 GS, 5 WL
Howard M. Wasserman, Moral Panics - 20 GS, 12 WL</t>
  </si>
  <si>
    <t>Broken link, this one works: http://openscholarship.wustl.edu/law_lawreview_commentaries/
I'm not sure if Commentaries is exclusive web content, most of it looks to be republished from print</t>
  </si>
  <si>
    <t>I'm determining year based on what shows on the PDF, not on the date on the website.</t>
  </si>
  <si>
    <t>Bankston/Soltani, Tiny Constables - 17 GS, 13 WL
Michael P. O'Shea, Why Firearm Federalism - 4 WL
Robert M. Yablon, Justice Sotomayor - 1 GS, 7 WL
Meares/Tyler, Justice Sotomayor - 5 GS, 6 WL
Cristina M. Rodriguez, Uniformity and Integrity - 2 GS, 8 WL
David Fontana, The People's Justice - 4 WL
I. Bennett Capers, Reading Michigan v. Bryant - 4 WL
Rachel E. Barkow, Justice Sotomayor and Criminal Justice - 3 WL
Miriam H. Baer, Secrecy, Intimacy - 2 GS, 10 WL
Sotomayor/Greenhouse, A Conversation - 2 GS, 5 WL
Patrick Weil, Citizenship, Passports - 1 GS, 7 WL
Guy A. Rub, The Unconvincing Case - 2 GS, 4 WL
Cotropia/Fetherbridge, The Dominance of Teams - 5 GS, 1 WL
Mitchell N. Berman, Abuse of Property Right - 1 WL
Matthew R. Oakes, Questioning - 3 WL
Erin Morrow Hawley, The Jurisdictional Question - 2 WL
Ryan Watzel, Riley's Implications - 1 GS, 9 WL
Jacob M. Victor, Garcia - 1 WL
James Dawson, Ritchie v. Rupe - 4 WL
William P. Marshall, Warning! - 6 WL
Robert Hockett, We Don't Follow - 4 WL
Kurt T. Lash, The Sum of All Delegated Power - 4 WL
Hrdy/Picozzi, Claim Construction - 4 WL</t>
  </si>
  <si>
    <t>Simonich/Rosenblum/Clemente is student-written.</t>
  </si>
  <si>
    <t>All student produced pieces.</t>
  </si>
  <si>
    <t xml:space="preserve">Michael T. Morley, The Intratextual - 2 GS, 4 WL
Todd Haugh, SOX on Fish - 2 GS, 2 WL
Patrick C. Brayer, Hidden Racial Bias - 2 GS
Peter A. Joy, Race Matters - 1 GS, 1 WL
Anderson/Menell, Restoring the Fact/Law - 1 GS, 8 WL
Howard M. Wasserman, Crazy in Alabama - 1 GS, 4 WL
Hwang/Edwards, The Value of Uncertainty - 5 GS, 1 WL
Molly J. Walker Wilson, Legal and Psych. - 1 GS
Aneil Kovvali, Who Are You Calling - 1 GS
Michael Pierce, Prosecuting Online Threats - 2 GS, 3 WL
Monu Bedi, The Curious Case - 3 GS, 3 WL
Peter R. Dubrowski - Ferguson v. Jonah - 1 WL
</t>
  </si>
  <si>
    <t xml:space="preserve">Kevin Bennardo, Testing the Geographical - 1 WL
Michael H. LaRoy, #AcademicFreedom - 1 GS, 1 WL
Jillian Blake, Getting to Group - 1 WL
Saperstein/Sant/Ng, The Failure - 1 GS, 1 WL
Samuel J. Levine, A Critique - 1 WL
Radek Goral, A Method - 1 WL
</t>
  </si>
  <si>
    <t>Linda S. Simard, Fair, Reasonable, and Adequate - 1 WL</t>
  </si>
  <si>
    <t>Lucia A. Silecchia, Pope Francis - 1 GS</t>
  </si>
  <si>
    <t>Better Link: https://stjohnslawreview.org/the-commentary/</t>
  </si>
  <si>
    <t>All student produced - not counting Ass. Professor Chad Flanders because it's not an article</t>
  </si>
  <si>
    <t>All student produced/blog</t>
  </si>
  <si>
    <t>1 piece from volume 88 (Vars), 1 piece from volume 87</t>
  </si>
  <si>
    <t>Cohen/Sundararajan, Self-Regulation - 45 GS, 18 WL
Kaplan/Nadler, Airbnb - 11 GS, 13 WL
Brishen Rogers, The Social Costs of Uber - 48 GS, 27 WL
Barry/Caron, Tax Regulation - 3 GS, 8 WL
Omri Marian, A Conceptual Framework - 5 GS, 3 WL
Richard A. Epstein, The Political Economy - 5 GS, 2 WL
Sarah Schindler, Regulating the Underground - 1 GS, 11 WL
Beth Kregor, Food Trucks - 1 GS, 3 WL
John Harrison, Libertarian Administrative Law - 2 WL
Perry/Zarsky, Who Should - 2 WL
Lawrence A. Cunningham, Intermediary - 1 WL
Hemel/Louk, Is Abood - 1 GS, 2 WL</t>
  </si>
  <si>
    <t>All student produced pieces</t>
  </si>
  <si>
    <t>Colleen Murphy, Differentiating - 1 WL
David S. Han, The Value - 1 WL
Margot E. Kaminski - The First Amendment's - 1 WL</t>
  </si>
  <si>
    <t>Anne Fleming, The Long Shadow - 2 WL
Serena Mayeri, The Functions - 1 WL
Knoll/Mason, Comptroller - 5 WL
Chimène I. Keitner, Prosecute, Sue - 1 WL
J.T. Manhire, What Does - 3 WL
Elizabeth E. Joh, The Myth - 2 WL</t>
  </si>
  <si>
    <t>Not counting "Debates", no citations</t>
  </si>
  <si>
    <t>Not counting "introducing" or "Whats Driving Acquisitions"  - student written</t>
  </si>
  <si>
    <t>Tim Iglesias, Offering and Teaching - 1 WL
Michael D. Murray, Leaping Language - 1 WL</t>
  </si>
  <si>
    <t>Courtney G. Joslin, Supporting Families - 1 WL
Heather Elliott, Balancing as Well - 1 WL
F. Andrew Hessick, Understanding Standing - 2 WL
Jonathan R. Siegel, Injury in Fact - 2 WL
Maxwell L. Stearns, Spokeo Inc. - 3 WL
Joan Steinman, Spokeo Where - 2 WL
Howard M. Wasserman, Fletcherian Standing - 3 WL
Robert M. O'Neil, The Absent Amicus - 1 GS
Bonneau/Redman, Much Ado - 1 GS
Stephen J. Ware, Judicial Elections - 1 GS
Charles Gardner Geyh, The Jekyll - 1 GS
DeBow/Denning, Williams-Yulee - 3 GS, 1 WL
Reder/Estey, Sell-Side - 6 WL</t>
  </si>
  <si>
    <t>Brandon L. Garrett, The Metamorphosis - 2 WL
Joh/Joo, The Corporation as Sntich - 1 GS, 6 WL
Brian J. Love, Bad Actors - 2 WL</t>
  </si>
  <si>
    <t>Impossible to tell what year article is from - according to GS, Michael Kent is 2014, so I'm guessing Murphy is the only 2015.</t>
  </si>
  <si>
    <t>Levine/Sandeen, Here Come - 2 GS, 10 WL
Ronald Turner, Same-Sex - 1 WL
Cadman R. Kiker, From Mayberry - 2 GS, 7 WL
John P. Gross, Representation - 1 WL
Frederic L. Kirgis, Disentangling - 1 WL
David H. Kayea, Ultracrepidarianism - 3 WL
Ryan H. Nelson, Sexual Orientation - 2 WL
Sherman J. Clark, College Sports - 1 WL
Carrier/Sagers, O'Bannon - 2 WL
Dale A. Whitman, Preventing Creditor - 1 WL
Darien Shanske, Local Governement Finance - 1 WL
Marc Edelman, In Defense - 1 WL
Eric Goldman, Ex Parte Seizures - 2 GS, 3 WL
Sharon K. Sandeen, The DTSA - 2 WL
David S. Levine, Schoolboy's Tricks - 2 GS, 3 WL
Stephen Y. Chow, DTSA - 2 WL</t>
  </si>
  <si>
    <t>Susan Frelich Appleton, Surrogacy - 1 WL
Paul Litton, On the Argument - 2 WL</t>
  </si>
  <si>
    <t>Kirsten Nelsen/ Joshua Hansen-King pieces are student written</t>
  </si>
  <si>
    <t>Howard M. Wasserman, Epilogue - 4 GS, 2 WL
Michael Kagan, A Taxonomy - 3 GS, 3 WL
William R. Corbett, Young v. - 2 GS, 3 WL</t>
  </si>
  <si>
    <t xml:space="preserve">Keith E. Whittington, Against Very Entrenched - 3 GS
Brian Christopher Jones, Disparaging -  1 WL
Robert J. Condlin, Assessing Experiential - 1 WL
</t>
  </si>
  <si>
    <t>Greendofer, People v. Zondorak - 0 GS</t>
  </si>
  <si>
    <t>Ruthann Robson, JUSTICE SCALIA’S PETARD AND SAME-SEX MARRIAGE - 1 WL
Elizabeth L. MacDowell, VAWA @ 20 : Improving Civil Legal Assistance for Ending Gender Violence - 2 WL
Leigh Goodmark, Stalled at 20: VAWA, the Criminal Justice System, and the Possibilities of Restorative Justice - 2 GS</t>
  </si>
  <si>
    <t xml:space="preserve">Larry Alexander, Free Speech - 4 GS, 1 WL
Stephen M. Bainbridge, Corporate Soc. Resp. - 4 GS, 3 WL
Erin Ryan, Negotiating Federalism - 3 GS, 1 WL
Leah M. Litman, Residual Impact - 17 GS, 18 WL
Allyson E. Mackavage, One-off - 1 GS, 1 WL
Ross/James, A Strategic Legal Challenge - 2 GS, 3 WL
Kent Greenawalt, Hobby Lobby - 2 GS, 2 WL
Cristina M. Rodriguez, Complexity as Constraint - 2 GS, 1 WL
Robert G. Schwemm, Fair Housing Litigation - 2 WL
Jordan M. Singer, Judges on Demand - 1 WL                        Christina Parajon Skinner, EXECUTIVE LIABILITY FOR ANTI-MONEY-LAUNDERING CONTROLS - 1 WL  </t>
  </si>
  <si>
    <t xml:space="preserve">Reid K. Weisbord - A Catharsis For U.S. - 1 GS 1 WL.    
 Richard Primus, Is Theocracy Our Politics - 6 GS 2 WL.   
Daniel J. Hemel, Trade and Tradeoffs - 3 GS 2 WL. </t>
  </si>
  <si>
    <t>Jaffer &amp; Kaufman, Resurgence of Secret Law - 1 WL
Margaret Kwoka, Inside FOIA, Inc. - 1 WL
Beth Noveck, Is Open Data Death - 1 WL
Michael Grynberg, Trademark Defense - 3 WL
Urska Veilikonja, Securities Settlements - 3 WL
Laurence H. Tribe, Transcending Youngstown Triptych - 2 WL
Lawrence Solan, Can Corpus Linguistics - 1 WL
Brandon Garrett, Rise of Bank Prosecutions - 4 WL
Robert Litt, 4A in the Information Age - 2 WL, 1 GS
Douglas Laycock, Religious Liberty - 1 GS
Martin Lederman, Reconstructing RFRA - 4 WL
Urja Mittal, Reed and Its Aftermath - 3 WL
Keith Hiatt, Open Source - 2 WL
Jonathan Manes, Online Service Providers - 3 WL, 1 GS
Nancy Cantalupo, For Title IX Civil Rights - 2 WL
Alice Wang, Googling for Meaning - 1 WL
Reginald Betts, Only Once - 1 WL
Alex Kozinski, Worse than Death - 5 WL
Jules Lobel, The Liman Report - 1 WL
Marie Gottschalk, Staying Alive - 1 GS</t>
  </si>
  <si>
    <t>Ann L. Schiavone, Unleashing 14th A - 2 WL
Jonathan Todres, Can Mandatory Reporting - 5 GS
Saul Cornell, The 1790 Naturalization Act - 1 WL
Richard L. Hasen, Softening Voter ID Laws - 1 WL</t>
  </si>
  <si>
    <t>Wesley M. Oliver, Bill Cosby - 0 WL, 0 GS
Andrea B. Carroll, Gay Marriage - 2 WL, 1 GS
Stephen E. Smith, Right to a Public Trial - 1 WL</t>
  </si>
  <si>
    <t>Brian J. Levy, Requiring Exhaustion - 2 WL
Michael A. Carrier, Limelight v. Akamai - 3 WL</t>
  </si>
  <si>
    <t xml:space="preserve">Michael T. Morley - The New Elections Clause - WL 3
</t>
  </si>
  <si>
    <t xml:space="preserve">Joseph Scott Miller, Abercrombie 2.0 - WL 1
Stephn R. Miller, Decentralized, Disruptive - GS 1
Derek T. Miller, Complexity Confronting - WL 1
</t>
  </si>
  <si>
    <t>Rebecca K. Helm, Motivated Cognition - WL 1</t>
  </si>
  <si>
    <t>Ross/DeSarbo, A Rapid Reaction - 1 GS, 5 WL</t>
  </si>
  <si>
    <t>"Alex B. Long, What Is Even More Troubling - 1 WL
Mark Umbreit, Restorative Justice Impact - 1 GS, 1 WL
Joseph Mead, The First Amendment Protection - 1 WL
Anthony C. Infanti, Victims - 1 GS, 1 WL
Ruth Colker, Religious Accomodations - 1 WL
Chris Geidner, Cert Denied - 1 WL
James R. Saywell, The Six Sides - 1 WL
Marcia L. McCormick, Let's Pretend - 1 WL
Colter L. Paulson, Will a Judge - 3 WL
Steven A. Delchin, Ethics and Professionalism - 1 WL</t>
  </si>
  <si>
    <t>Christopher J. Walker, Does the Legal Standard Matter - 2 WL</t>
  </si>
  <si>
    <t>Philip Hamburger, Vermeule Unbound - 2GS
John M. Golden, Too Human? - 1WL
Stephen Henderson, A Rose by any other name - 1WL
Brianne Gorod, Proceed with Great Caution - 1WL</t>
  </si>
  <si>
    <t>Dan L. Burk, Means and Meaning - 2 GS, 1 WL
Thomas F. Cotter, Make No Little Plans - 2 GS, 2 WL
Ted Sichelman, Commercializing Information - 1 GS, 2 WL
Michael J. Burstein, Reply - 3 WL
Christopher R. Leslie, Can Antitrust Law - 1 GS
Ralph Brubaker, Justice Story - 5 WL
Mark A. Lemley, Taking the Regulatory Nature - 10 GS, 5 WL
Jean Galbraith, Treaty Termination - 2 GS
Rochelle Cooper Dreyfuss, Tailoring Incentives - 1 GS, 2 WL
Deborah A. Widiss, Identifying Congressional Overrides - 2 GS, 4 WL
Liza Heinzerling, Classical Administrative Law - 5 GS, 7 WL
Tamara R. Piety, Heroic Corporation - 1 GS
Victoria F. Nourse, Overrides - 3 GS, 2 WL
Edward J. Janger, Arbitraging Systemic Risk - 2 WL
Fulkerson/Brown, A Reply to Mind the GAAP - 1 WL</t>
  </si>
  <si>
    <t xml:space="preserve">Morgan Ricks, Safety First? - 1GS
</t>
  </si>
  <si>
    <t>Litman and Beasley, How the sentencing commission does, 2-W; 
Harplani, victory is defeat, 1-GS
Cohen and Bingenheimer, abortion rights and the largeness, 1-WL Huddleston, Depicting minority, 1-WL
Chao, causation and harm, 3-WL</t>
  </si>
  <si>
    <t xml:space="preserve">
Richard Gordon, A Tale of Two Studies - 2 GS, 1 WL
Michael C. Macchiarola, Tilting - 1 WL
Hyman/Svorny, If Professions - 2 GS, 1 WL
Hall/Means, The Prudential - 1 GS, 4 WL
Glynn S. Lunney, Aereo - 1 GS, 1WL
Brandon L. Garrett, Applause - 1 WL
Glynn S. Lunney, Aereo - 1 WL
Charles E. Colman, Trademark Law - 2 GS, 5 WL
Kit Kinports, Probable Cause - 2 WL
Manoj Viswanathan, Form 1023-EZ - 2 GS, 2 WL
Stephen F. Smith, Yates v. United Staets - 1 GS, 3 WL</t>
  </si>
  <si>
    <t>What Lurks Below Beckles  - 1 WL
The Death Penalty and the Fifth Amendment  - 2 WL</t>
  </si>
  <si>
    <t>Michael R. Doucette - Virginia Prosecutors' Response - 2 WL
Miriam H. Baer - Some Skepticism 1 WL
Naomi Cahn - Incomplete Disposition 1 WL
Molly Jackman - evolving - 6 GS</t>
  </si>
  <si>
    <t>Nila Bala, The Children in Families - 1 GS, 1 WL
Tejas N. Narechania, Network Nepotism - 1 GS, 6 WL
Clark D. Asay, Ex Post Incentives - 3 WL
Jason Kreag, The Brady Colloquy - 8 WL
Maya Steinitz, The Case - 1 GS, 4 WL</t>
  </si>
  <si>
    <t>Van Schewick/Weiland, New Republican Bill - 7 GS, 2 WL
David G. Delaney, Widening the Aperture - 3 WL
Mark L. Rienzi, Substantive Due Process - 1 WL
Zarrow/Milliken, Retroactivity - 2 WL
Michael Pierce, The Court - 2 WL
Helen Norton, Government Speech - 1 WL
Noah D. Zatz, The Many Meanings - 3 WL
Alan Trammell, Isolating Litigants - 1 WL</t>
  </si>
  <si>
    <t>Chad Flanders, Police Use of Deadly Force - 1 WL 2 GS</t>
  </si>
  <si>
    <t>Elise C. Boddie, Color Blindness - 1 WL
Nancy Leong, Misuse of Asian Americans - 1 WL
William C. Kidder, How Workable - 2 WL
Clay Calvert, Images of Police - 2 WL
Elizabeth E. Joh, Policing Police Robots - 1 GS</t>
  </si>
  <si>
    <t>Caroline Mala Corbin, Deference to Claims - 2 WL
Marc O. DeGirolami, Substantial Burdens - 1 WL
Chad Flanders, Substantial Confusion - 1 WL
Abner S. Greene, A Secular Test - 1 GS, 1 WL
Amy J. Sepinwall, Burdening "Substantial Burdens" - 1 WL
Elizabeth Sepper, Burdens of Compliance - 1 WL</t>
  </si>
  <si>
    <t xml:space="preserve">Orrin G. Hatch, King v. Burwell - 1 WL
Melissa Mortazavi, Blind Spot - 1 WL
Pasquale/Cashwell, Four Futures - 1 GS,21 WL
Anil Kalhan, Deferred Action - 3 GS, 4 WL
Sidak/Skog, Attack of the Shorting Bass - 2 GS, 3 WL
</t>
  </si>
  <si>
    <t>Howard M. Wasserman, Football - 1 WL
Dan Terzian, The Fifth Amendment - 4 GS, 11 WL
Eisen/Dotson/Dohi, Probative or Prejudicial - 1 GS, 6 WL
Micro-Symposium on Competing Theories - 1 WL
Carrillo/Duvernay, California Constitutional Law - 6 WL
Jennifer L. Mnookin, Reflections - 1 WL
Joshua C. Teitelbaum, Probablistic Reasoning - 1 WL
Bidish J. Sarma, How Hall - 3 WL</t>
  </si>
  <si>
    <t xml:space="preserve">
William E. Thro, The Limits of Christian Legal Society - 1 GS, 1 WL
Raul R. Calvoz, Bradley W. Davis &amp; Mark A. Gooden, Constitutional Implications of School Punishment for Cyber Bullying - 1 GS, 1 WL
Zachary A. Ross, Introduction - 1 WL
Victor Williams, NLRB v. Noel Canning Presents a Nonjusticiable Political Question - 1 GS, 1 WL
Jamie Hopkins, Low-Profit Limited Liability Companies - 10 WL</t>
  </si>
  <si>
    <t>Yasmin Dawood, Democracy Divided - 1 GS, 1 WL
Fishkin/Gerkin, The Two Trends - 1 GS, 4 WL
Justin Levitt, Electoral Integrity - 2 GS, 1 WL
Richard L. Hasen, "Electoral Integrity" - 1 GS
Kalb/Neuborne, Introduction - 2 WL
Samuel Issacharoff, Market Intermediaries - 3 WL
Edward B. Foley, The Speaking Ballot - 1 WL
Lisa Marshall Manheim, Reponse the Nudging Ballot - 1 WL
Kate Andrias, Hollowed Out Democracy - 4 WL
Andrew Tutt, Textualism - 4 WL
Ciara Torres-Spelliscy, The Democracy We Left Behind - 2 WL
Michael J. Malbin, McCutcheon Could Lead - 1 WL</t>
  </si>
  <si>
    <t>Josh Blackman, The Constitutionality of DAPA - 1 GS, 12 WL
Or Bassok, Constitutional Law - 1 GS
Andrew Jensen Kerr, Facing the Firing Squad - 1 WL
J. Gregory Sidak, The Antitrust Divsision's - 4 GS, 4 WL
Corn/Jenks, A Military Justice Solution - 3 WL
Blake Hulnick, Out of Sight - 1 GS
Baker/Salop, Antitrust, Competition Policy - 8 GS, 9 WL
Carpenter/Cohen, A Union Unlike Any Other - 5 WL
FRANÇOIS CRÉPEAU, Rejecting Criminalization - 1 GS
Carol M. Rose, Claiming While Complaining - 1 WL
Wayne A. Logan, Cutting Cops - 2 WL</t>
  </si>
  <si>
    <t xml:space="preserve">David A. Strauss, Does Meaning Matter - 1 WL
Richard H. Fallon, Taking the Idea - 2 GS, 1 WL
Richard Posner, Comment - 3 GS, 3 WL
Laurence H. Tribe, Equal Dignity - 37 GS, 27 WL
Richard J. Lazarus, Back to Business - 6 GS, 3 WL
Diane L. Rosenfeld, Uncomfortable Convers. - 8 GS, 6 WL
Eric Nelson, A Response - 1 GS, 1 WL
Frederick Schauer, Out of Range - 7 GS, 6 WL
Caleb Nelson, Avoiding Const. Questions - 6 GS, 4 WL
Carlos M. Vázquez, The Abiding Exceptionalism - 2 GS, 2 WL
Curtis A. Bradley, Foreign Relations Law - 8 GS, 2 WL
Stephen I. Vladeck, The Exceptionalism - 3 GS, 1 WL
Bronsteen/Masur, The Overlooked Benefits - 2 GS, 1 WL
Seth Stoughton, Law Enf. Warrior Problem - 17 GS, 9 WL
Gerstein/Prescott, Process Costs - 6 GS, 4 WL
Alec Karakatsanis, Policing, Mass Imprisonment - 8 GS,6 WL
Elizabeth E. Joh, Bait, Mask, and Ruse - 3 GS, 3 WL
John D. Echeverria, Eschewing Antic. Remedies - 4 GS, 2 WL
Walter Katz, Enhancing Accountability - 7 GS, 5 WL
Shanor/Post, Adam Smith's First Amendment - 33 GS, 28 WL
Paul Sherman, Occupational Speech - 12 GS, 13 WL
Katyal/Clement, On the Meaning - 11 GS, 18 WL
Rebecca Tushnet, Free to Be You and Me - 1 WL
Dan L. Burk, The "Creating Around" Paradox - 1 GS, 2 WL
Janet Halley, Trading the Megaphone - 16 GS, 14 WL
Laura I Appleman,  A Tragedy of Errors - 4 GS,  3 WL
James M. Oleske Jr., The Born-Again Champion - 5 GS, 4 WL
Jennifer Nou, Agency Coordinators - 1 WL
</t>
  </si>
  <si>
    <t xml:space="preserve">Hannah Wiseman, Governing Fracking - 5 GS, 3 WL
Alexandra B. Klass, Fracking and the Public - 1 GS, 1 WL
Joshua P. Fershee, How Local - 2 GS, 1 WL
Wendy E. Wagner, Assessing Asymmetries - 1 WL
J. Travis Laster, A Milder Prescription - 5 GS, 7 WL
Dmitry Karshtedt, The Riddle - 1 GS, 2 WL
William Savitt, Leave Merger Disclosure - 1 GS
Jonathan Remy Nash, Standing Doctrine - 1 WL
Gary Lawson, Understanding State Constitutions - 1 WL
Andrew F. Tuch, Disclaiming Loyalty - 1 GS, 1 WL
Buatti/Hasen, Conscious Congressional - 1 GS
Christainsen/Eskridge, The Conscious Congress - 1 GS
Terry A. Maroney, Why Choose? - 2 GS, 1 WL
David Anderson, Of Horses - 3 WL
</t>
  </si>
  <si>
    <r>
      <t xml:space="preserve">Bruce R. Kraus, Economists - 1 GS, 4 WL
Cass R. Sunstein, Financial Regulation - 2 GS, 8 WL
Posner/Weil, Cost-Benefit Analysis - 9 GS, 9 WL
Siegel/Siegel, Contraception - 8 WL
Douglas NaJaime, Griswold's Progeny - 2 GS, 5 WL
Cary Franklin, Griswold and the Public Dimension - 4 WL
Melissa Murray, Overlooking Equality - 3 WL
Reva B. Siegel, How Conflict Entrenched - 4 WL
Katie Eyer, Brown, Not Loving - 10 WL
Bagley/Jones, No Good Option - 1 GS, 3 WL
Kathryn E. Kovacs, Pixelating - 1 WL
Michael N. Schmitt, In Defense - 4 GS, 2 WL
Dana Berliner, Looking Back - 7 WL
Ruben/Cornell, Firearm Regionalism - </t>
    </r>
    <r>
      <rPr>
        <b/>
        <sz val="12"/>
        <rFont val="Calibri"/>
        <scheme val="minor"/>
      </rPr>
      <t>17 WL</t>
    </r>
    <r>
      <rPr>
        <sz val="12"/>
        <rFont val="Calibri"/>
        <family val="2"/>
        <scheme val="minor"/>
      </rPr>
      <t xml:space="preserve">
Cynthia Godsoe, Perfect Plaintiffs - 1 GS, 7 WL
Anne M. Tucker, Locked In - 2 WL</t>
    </r>
  </si>
  <si>
    <t xml:space="preserve">Donald C. Langevoort, Informational Cronyism - 1 WL       
 Yuvraj Joshi, Bakke to the Future - 1 WL                               
 Zachary Clopton, Data Institutionalism - 1 GS                      
 Matthew Christiansen, FERC v. EPSA - 1 WL
         </t>
  </si>
  <si>
    <t>2014 Articles</t>
  </si>
  <si>
    <t>2014 WL</t>
  </si>
  <si>
    <t>2014 Google</t>
  </si>
  <si>
    <t>2015 Articles</t>
  </si>
  <si>
    <t>2015 WL</t>
  </si>
  <si>
    <t>2015 Google</t>
  </si>
  <si>
    <t>2016 Articles</t>
  </si>
  <si>
    <t>2016 WL</t>
  </si>
  <si>
    <t>2016 Google</t>
  </si>
  <si>
    <t>Total Articles</t>
  </si>
  <si>
    <t>Total Citations</t>
  </si>
  <si>
    <t>WL Impact Factor Rank</t>
  </si>
  <si>
    <t>WL H-Index Rank</t>
  </si>
  <si>
    <t>WL I-Index Rank</t>
  </si>
  <si>
    <t>GS Impact Factor Rank</t>
  </si>
  <si>
    <t>GS H-Index Rank</t>
  </si>
  <si>
    <t>GS I-Index Rank</t>
  </si>
  <si>
    <t>Total WL Citations</t>
  </si>
  <si>
    <t>Total GS Citations</t>
  </si>
  <si>
    <t>WL Cites/Article</t>
  </si>
  <si>
    <t>GS Cites/Article</t>
  </si>
  <si>
    <t>WL H-Index</t>
  </si>
  <si>
    <t>GS H-Index</t>
  </si>
  <si>
    <t>WL I-Index</t>
  </si>
  <si>
    <t>GS I-Index</t>
  </si>
  <si>
    <t>WL Impact Rank</t>
  </si>
  <si>
    <t>GS Impact Rank</t>
  </si>
  <si>
    <t>Content Type</t>
  </si>
  <si>
    <t>The Buffalo Law Review Docket requests that all responses be lightly footnoted, no longer than 4,000 words, and limited in scope to matters addressed in articles published in the Review or other journals, in responses submitted to The Docket, or shorter original works. Responses must conform to the latest Edition of The Bluebook and The Chicago Manual of Style. Please submit responses to the blrarticles2@gmail.com, with the subject line "Response to [article title here]" or "Response to [forum piece title here]." Authors should also submit a CV along with the article. Authors will be notified of selection for publication in The Docket within a week of submission. The Docket may feature multiple responses to a single article, and the editors welcome authors to submit responses on a rolling basis.</t>
  </si>
  <si>
    <t xml:space="preserve">De•novo, accepts submissions via email to cardozo.l.rev.de.novo@gmail.com. De•novo is designed to promote discussion on current legal topics and academic matters through publishing shorter, more targeted peices. The maximum length of submissions is 10–25 pages. </t>
  </si>
  <si>
    <t>Submissions to Cornell Law Review Online should generally be between 4,000–10,000 words (inclusive of footnotes) and be lightly footnoted. Authors should use Scholastica or email the submission in Microsoft Word format, along with a CV, to the Senior Online Editor, Micah Brown at mb2494@cornell.edu.</t>
  </si>
  <si>
    <t>The forum welcomes submissions from professors, practitioners, judges, and legislators. Responses should be a minimum of 1,000 words. Submissions should be emailed to the Executive Forum Editor, Cari Whitmire, at cwhitmire@floridalawreview.com.</t>
  </si>
  <si>
    <t>Arguendo accepts submission on a rolling basis. Authors interested in publishing with Arguendo, please email the Senior Online Editor, at gwlrarguendo@law.gwu.edu with an essay manuscript and CV attached. In general, pieces should be no longer than 8,000 words, though exceptions will be considered on a case-by-case basis. Pieces will be subject to a reduced degree of substantiation and a lighter editorial hand to allow pieces to be published on an accelerated two month schedule.</t>
  </si>
  <si>
    <t>Iowa Law Review Online typically only posts responses to pieces published in the Online's print edition. Authors interested in submitting a response should email Senior Online Editor Tyler Latcham at tyler-latcham@uiowa.edu. The Online typically only posts responses to pieces published in their print edition.</t>
  </si>
  <si>
    <t>Submissions for LLR Lagniappe should be sent to lawreviewsubmissions@law.lsu.edu in Microsoft Word format or through Scholastica using the link below.</t>
  </si>
  <si>
    <t xml:space="preserve">Submissions for Legal Forum should be between 250 and 750 words, contain hyperlinks or sources easily linked online, and discuss or respond to one of the Michigan State Law Review articles. Submissions are evaluated and accepted on a rolling basis year round. Submissions can be emailed to MichStLRevEE@gmail.com or can be submitted through a form found at: http://www.michiganstatelawreview.org/legal-forum-submissions. </t>
  </si>
  <si>
    <t xml:space="preserve"> Articles for Headnotes should be submitted through Scholastica. When submitting to Headnotes, please keep in mind the following: 1) the length of articles should be kept between 5 and 30 pages; 2) while Headnotes takes time-sensitive pieces, it cannot publish all such pieces it receives due to administrative constraints; 3) Headnotes only accepts submissions from law school faculty, attorneys, and practitioners. Citations should conform to The Bluebook: A Uniform System of Citation (20th ed. 2015). </t>
  </si>
  <si>
    <t>The Nebraska Law Review welcomes commentaries for publication consideration in the Bulletin. Commentaries should focus on Nebraska or Eighth Circuit law or respond to an article or note published in the Nebraska Law Review. Submissions should be roughly between 3,000 and 6,000 words and lightly footnoted. Pieces should be double-spaced, using footnotes rather than endnotes, which should conform to The Bluebook: A Uniform System of Citation format. Commentaries should be accompanied by a cover letter. The Bulletin also welcomes “white paper” submissions. White papers must have a Nebraska or Eighth Circuit subject matter, or respond to a publication in the Review. There is no word limit or Bluebook requirement for white paper submissions. The Review accepts submissions to the Bulletin via email to the Online Editor Michael Blackburn at mblackburn3@huskers.unl.edu.</t>
  </si>
  <si>
    <t>The Addendum invites judges, professors, researchers, lecturers, practicing attorneys, and UNC students to submit pieces to the North Carolina Law Review Addendum. Publication decisions are made on a rolling basis. Most authors will be notified of a decision within two weeks of submitting. Professional articles should be limited to 15–20 manuscript pages in length. There is no limitation on subject matter or topic. Please submit articles to the Online Editor at the following email address: garrettdavis@unc.edu.</t>
  </si>
  <si>
    <t>NULR Online publishes short essays, generally between 3,000 and 6,000 words, inclusive of footnotes. Up to two NULR Online essays are published in each print issue of the Law Review. If authors have questions about NULR Online, or wish to submit a piece to be considered for publication in NULR Online, please e-mail the Senior Online Editor. The contact information is found at: http://www.northwesternlawreview.org/contact-us. The current Online Editor is Thomas Rousse, and his email is: t-rousse2019@nlaw.northwestern.edu.</t>
  </si>
  <si>
    <t xml:space="preserve">Commentaries will be published on a rolling basis, and will be selected for publication by a committee of Law Review members. Generally, commentaries will be 5,000 words or fewer. Longer submissions, however, will be considered for publication. Commentaries must conform to traditional legal journal standards, but may be lightly footnoted. Submissions and questions can be sent to: rutgerslrev.commentaries@gmail.com. </t>
  </si>
  <si>
    <t xml:space="preserve">SCLR Online welcomes submissions on topics relating to the United States Court of Appeals for the Fourth Circuit. SCLR Online accepts submissions by either mail or email. Please send email submissions to submissions@sclawreview.org. </t>
  </si>
  <si>
    <t xml:space="preserve">St. John's Law Review Commentary is available to academics, judges, practitioners, and law students. Commentary submissions are accepted and published on a rolling basis. Submissions should focus on important judicial decisions, legislative developments, and timely legal policy issues. Submitted pieces should be double-spaced in Microsoft Word format; should conform to the current edition of The Bluebook; should be between 2,000 and 3,500 words, inclusive of citations; and should be accompanied by cover letter and CV. The editors strongly suggest articles be submitted electronically to the Associate Managing Editor, Technology Manager at StJohnsLawReview@gmail.com. </t>
  </si>
  <si>
    <t>Tulane Law Review Online welcomes two kinds of submissions from academics, judges, practitioners, and law students. Formal responses are scholarly reactions to an Article appearing in the Tulane Law Review. Responses must respond to an article appearing within the previous three volumes of the Review.  Tulane Law Review Online also accepts Online Essays that discuss recent developments pertaining either to Louisiana law or to one of the Review's three masthead topics: Civil Law, Comparative Law, and Admiralty Law. Both Formal Responses and Online Essays may be submitted through Scholastica or via e-mail to submissions@tulanelawreview.org. Formal Responses and Online Essays should be limited to less than 3,000 words.</t>
  </si>
  <si>
    <t>Submissions should be between 3,000 and 10,000 words. Footnotes should be in Blubook format and each footnote should only include one citation, if possible. Footnotes should include weblinks to sources and should avoid extensive text. Authors should submit manuscripts and a CV to lrcee@lawnet.ucla.edu.</t>
  </si>
  <si>
    <t xml:space="preserve">The University of Illinois Law Review Online (ILR Online) strives to publish relevant, topical, and thought-provoking short essays, commentaries, responses to articles, and book reviews. ILR Online prefers to publish pieces between 2,000 and 5,000 words, but will accept pieces containing up to 7,000 words (including citations). In special circumstances, ILR Online may accept pieces containing more than 7,000 words. </t>
  </si>
  <si>
    <t>Utah OnLaw does not include specific submission information.</t>
  </si>
  <si>
    <t xml:space="preserve">Vanderbilt Law Review En Banc is an online forum designed to advance scholarly discussion. En Banc offers professors, practitioners, students, and others an opportunity to respond to articles printed in the Vanderbilt Law Review. En Banc is not currently accepting unsolicited submissions. Questions can be directed to lawreview.enbanc@vanderbilt.edu. </t>
  </si>
  <si>
    <t>Washington Law Review Online publishes responses, rejoinders, essays, and other short, timely content. The publication prefers submissions under 7,500 words. Submissions may be submitted using Scholastica or emailed to onlinesubmissions@washlrev.org.</t>
  </si>
  <si>
    <t xml:space="preserve">The West Virginia Law Review Online invites the submission of unsolicited manuscripts from both practitioners and academics. The West Virginia Law Review Online welcomes articles, essays, and book reviews concerning legal issues that are particularly relevant to the state of West Virginia and its surrounding region. Submissions should be limited to 5,000 words or less including footnotes. The Law Review Online accepts submissions either electronically or in hard copy form. Electronic submissions should be sent in Microsoft Word format to the West Virginia Law Review at wvlrev@mail.wvu.edu. </t>
  </si>
  <si>
    <t>WLR Forward accepts two types of written submissions: (1) essays of no more than 5,000 words (including footnotes); and (2) responses of no more than 8,000 words (including footnotes) to recent pieces published in the print edition. Podcasts, screencasts, infographics, and other media may also be submitted (allowed file formats are .mp4, .mov, .mp3, .jpg, and .png). Text and citations must conform to The Bluebook: A Uniform System of Citation (19th ed. 2010) and the Chicago Manual of Style (16th ed. 2010). The submission form can be found here: http://wisconsinlawreview.org/submissions/wlr-forward-submissions/.</t>
  </si>
  <si>
    <t>Comments and articles.</t>
  </si>
  <si>
    <t>Essays.</t>
  </si>
  <si>
    <t>Essays, op-eds, book reviews, responses, and short comments written by students.</t>
  </si>
  <si>
    <t>Symposia.</t>
  </si>
  <si>
    <t>Responses and essays.</t>
  </si>
  <si>
    <t>Responses, essays, and comments.</t>
  </si>
  <si>
    <t>Articles, notes, case comments, responses to published articles, updates to previous articles, texts of speeches or presentations, and book reviews.</t>
  </si>
  <si>
    <t>Short essays.</t>
  </si>
  <si>
    <t>Comments, critiques, and articles.</t>
  </si>
  <si>
    <t>Essays and responses.</t>
  </si>
  <si>
    <t>Essays, responses, and notes.</t>
  </si>
  <si>
    <t xml:space="preserve">Essays, shorter articles, book reviews, and responses to articles, essays, and notes appearing in the Cornell Law Review. </t>
  </si>
  <si>
    <t>Practitioner articles, scholar articles, and student articles.</t>
  </si>
  <si>
    <t>Articles, essays, and commentaries.</t>
  </si>
  <si>
    <t>Responses, notes, and articles.</t>
  </si>
  <si>
    <t>Responses.</t>
  </si>
  <si>
    <t>Articles.</t>
  </si>
  <si>
    <t>Articles and essays.</t>
  </si>
  <si>
    <t>Essays, responses to published pieces, case comments, and notes.</t>
  </si>
  <si>
    <t>Essays, responses, and commentaries.</t>
  </si>
  <si>
    <t>Articles and notes.</t>
  </si>
  <si>
    <t>Responses, commentaries, essays, and book reviews.</t>
  </si>
  <si>
    <t>Essays, articles, and notes.</t>
  </si>
  <si>
    <t>Short legal commentaries.</t>
  </si>
  <si>
    <t>Articles and responses.</t>
  </si>
  <si>
    <t>Symposia, essays, and responses.</t>
  </si>
  <si>
    <t>Articles, symposia, commments, responses, notes, essays, and book reviews.</t>
  </si>
  <si>
    <t>Precaps, recaps, and case notes.</t>
  </si>
  <si>
    <t>Essays, responses, comments, and projects.</t>
  </si>
  <si>
    <t>Commentaries and "white papers."</t>
  </si>
  <si>
    <t>Commentaries and responses.</t>
  </si>
  <si>
    <t>Legal scholarship and commentary.</t>
  </si>
  <si>
    <t xml:space="preserve">Responses, and recent developments/articles. </t>
  </si>
  <si>
    <t>Essays and comments.</t>
  </si>
  <si>
    <t>Essays, podcasts, and compilations of SCOTUS opinions.</t>
  </si>
  <si>
    <t>Essays, case comments, recent case summaries, and legal analysis from leading practitioners.</t>
  </si>
  <si>
    <t>Articles, responses, and updates/developments to published articles.</t>
  </si>
  <si>
    <t>Articles and student commentaries.</t>
  </si>
  <si>
    <t>Case summaries.</t>
  </si>
  <si>
    <t>Responses, commentaries, and book reviews.</t>
  </si>
  <si>
    <t>Comments.</t>
  </si>
  <si>
    <t>Essays, notes, and responses to Texas Law Review articles, notes, or book reviews.</t>
  </si>
  <si>
    <t>Essays, responses, and scholarly debates.</t>
  </si>
  <si>
    <t>Student notes.</t>
  </si>
  <si>
    <t>Formal responses and online essays.</t>
  </si>
  <si>
    <t>Symposia and articles.</t>
  </si>
  <si>
    <t>Short essays, commentaries, responses to articles, and book reviews.</t>
  </si>
  <si>
    <t>Responses, essays, case notes, and debates.</t>
  </si>
  <si>
    <t>Responses, articles, and essays.</t>
  </si>
  <si>
    <t>Student notes and articles.</t>
  </si>
  <si>
    <t xml:space="preserve">Responses, roundtables, book reviews, essays, and notes/comments. </t>
  </si>
  <si>
    <t xml:space="preserve">Articles by academics and practitioners, and articles by students. </t>
  </si>
  <si>
    <t>Essays/articles.</t>
  </si>
  <si>
    <t>Developments, responses, debates, and student notes.</t>
  </si>
  <si>
    <t>Articles, essays,  responses, comments, and rejoiners.</t>
  </si>
  <si>
    <t>Articles, essays, responses, and comments.</t>
  </si>
  <si>
    <t>Collections, essays, and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</si>
</sst>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b/>
      <sz val="12"/>
      <name val="Times New Roman"/>
    </font>
    <font>
      <sz val="12"/>
      <color theme="1"/>
      <name val="Times New Roman"/>
    </font>
    <font>
      <b/>
      <sz val="12"/>
      <color theme="1"/>
      <name val="Times New Roman"/>
    </font>
    <font>
      <sz val="12"/>
      <name val="Times New Roman"/>
    </font>
    <font>
      <sz val="12"/>
      <color rgb="FF000000"/>
      <name val="Times New Roman"/>
    </font>
    <font>
      <u/>
      <sz val="12"/>
      <color theme="11"/>
      <name val="Calibri"/>
      <family val="2"/>
      <charset val="238"/>
      <scheme val="minor"/>
    </font>
    <font>
      <b/>
      <sz val="12"/>
      <color theme="1"/>
      <name val="Calibri"/>
      <family val="2"/>
      <scheme val="minor"/>
    </font>
    <font>
      <u/>
      <sz val="12"/>
      <color theme="10"/>
      <name val="Calibri"/>
      <family val="2"/>
      <scheme val="minor"/>
    </font>
    <font>
      <sz val="12"/>
      <name val="Calibri"/>
      <family val="2"/>
      <scheme val="minor"/>
    </font>
    <font>
      <b/>
      <sz val="12"/>
      <name val="Calibri"/>
      <scheme val="minor"/>
    </font>
    <font>
      <u/>
      <sz val="12"/>
      <name val="Times New Roman"/>
    </font>
    <font>
      <u/>
      <sz val="12"/>
      <name val="Calibri"/>
      <family val="2"/>
      <scheme val="minor"/>
    </font>
    <font>
      <sz val="8"/>
      <name val="Calibri"/>
      <family val="2"/>
      <scheme val="minor"/>
    </font>
    <font>
      <sz val="12"/>
      <name val="Calibri (Body)"/>
    </font>
    <font>
      <sz val="10"/>
      <name val="Calibri"/>
      <family val="2"/>
      <scheme val="minor"/>
    </font>
    <font>
      <sz val="11"/>
      <color rgb="FF006100"/>
      <name val="Calibri"/>
      <family val="2"/>
      <scheme val="minor"/>
    </font>
  </fonts>
  <fills count="3">
    <fill>
      <patternFill patternType="none"/>
    </fill>
    <fill>
      <patternFill patternType="gray125"/>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6" fillId="2" borderId="0" applyNumberFormat="0" applyBorder="0" applyAlignment="0" applyProtection="0"/>
  </cellStyleXfs>
  <cellXfs count="31">
    <xf numFmtId="0" fontId="0" fillId="0" borderId="0" xfId="0"/>
    <xf numFmtId="0" fontId="2"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4" fillId="0" borderId="1" xfId="0" applyFont="1" applyFill="1" applyBorder="1" applyAlignment="1">
      <alignment wrapText="1"/>
    </xf>
    <xf numFmtId="0" fontId="2" fillId="0" borderId="1" xfId="0" applyFont="1" applyFill="1" applyBorder="1" applyAlignment="1">
      <alignment wrapText="1"/>
    </xf>
    <xf numFmtId="0" fontId="1" fillId="0" borderId="1" xfId="0" applyFont="1" applyFill="1" applyBorder="1" applyAlignment="1">
      <alignment wrapText="1"/>
    </xf>
    <xf numFmtId="0" fontId="0" fillId="0" borderId="1" xfId="0" applyBorder="1"/>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xf numFmtId="0" fontId="9" fillId="0" borderId="0" xfId="0" applyFont="1" applyFill="1"/>
    <xf numFmtId="0" fontId="9" fillId="0" borderId="0" xfId="0" applyFont="1" applyFill="1" applyAlignment="1">
      <alignment wrapText="1"/>
    </xf>
    <xf numFmtId="0" fontId="4" fillId="0" borderId="0" xfId="0" applyFont="1" applyFill="1" applyAlignment="1">
      <alignment wrapText="1"/>
    </xf>
    <xf numFmtId="0" fontId="9" fillId="0" borderId="1" xfId="0" applyFont="1" applyFill="1" applyBorder="1" applyAlignment="1">
      <alignment horizontal="center" vertical="center"/>
    </xf>
    <xf numFmtId="0" fontId="10" fillId="0" borderId="1" xfId="0" applyFont="1" applyFill="1" applyBorder="1"/>
    <xf numFmtId="0" fontId="11" fillId="0" borderId="1" xfId="0" applyFont="1" applyFill="1" applyBorder="1" applyAlignment="1">
      <alignment horizontal="center" vertical="center" wrapText="1"/>
    </xf>
    <xf numFmtId="49" fontId="9" fillId="0" borderId="1" xfId="0" applyNumberFormat="1" applyFont="1" applyFill="1" applyBorder="1" applyAlignment="1">
      <alignment wrapText="1"/>
    </xf>
    <xf numFmtId="0" fontId="9" fillId="0" borderId="1" xfId="0" applyFont="1" applyFill="1" applyBorder="1" applyAlignment="1">
      <alignment vertical="top"/>
    </xf>
    <xf numFmtId="0" fontId="9" fillId="0" borderId="1" xfId="0" applyFont="1" applyFill="1" applyBorder="1" applyAlignment="1">
      <alignment wrapText="1"/>
    </xf>
    <xf numFmtId="0" fontId="11"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3" fillId="0" borderId="1" xfId="0" applyFont="1" applyFill="1" applyBorder="1" applyAlignment="1">
      <alignment vertical="top" wrapText="1"/>
    </xf>
    <xf numFmtId="0" fontId="14" fillId="0" borderId="0" xfId="2" applyFont="1" applyFill="1" applyAlignment="1">
      <alignment wrapText="1"/>
    </xf>
    <xf numFmtId="0" fontId="15" fillId="0" borderId="1" xfId="0" applyFont="1" applyFill="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wrapText="1"/>
    </xf>
    <xf numFmtId="0" fontId="16" fillId="2" borderId="0" xfId="7"/>
    <xf numFmtId="0" fontId="5" fillId="0" borderId="1" xfId="0" applyFont="1" applyFill="1" applyBorder="1" applyAlignment="1">
      <alignment wrapText="1"/>
    </xf>
  </cellXfs>
  <cellStyles count="8">
    <cellStyle name="Followed Hyperlink" xfId="1" builtinId="9" hidden="1"/>
    <cellStyle name="Followed Hyperlink" xfId="3" builtinId="9" hidden="1"/>
    <cellStyle name="Followed Hyperlink" xfId="4" builtinId="9" hidden="1"/>
    <cellStyle name="Followed Hyperlink" xfId="5" builtinId="9" hidden="1"/>
    <cellStyle name="Followed Hyperlink" xfId="6" builtinId="9" hidden="1"/>
    <cellStyle name="Good" xfId="7" builtinId="26"/>
    <cellStyle name="Hyperlink" xfId="2"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iekargl/Downloads/Online%20Ranking%20List%20Compiled%20Draft_%20March%202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4"/>
      <sheetName val="2015"/>
      <sheetName val="2016"/>
      <sheetName val="Calculations"/>
      <sheetName val="Rankings"/>
    </sheetNames>
    <sheetDataSet>
      <sheetData sheetId="0"/>
      <sheetData sheetId="1"/>
      <sheetData sheetId="2"/>
      <sheetData sheetId="3"/>
      <sheetData sheetId="4">
        <row r="4">
          <cell r="N4">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ardozolawreview.com/submissions.html" TargetMode="External"/><Relationship Id="rId18" Type="http://schemas.openxmlformats.org/officeDocument/2006/relationships/hyperlink" Target="http://www.hastingslawjournal.org/online-content/" TargetMode="External"/><Relationship Id="rId26" Type="http://schemas.openxmlformats.org/officeDocument/2006/relationships/hyperlink" Target="http://ilj.law.indiana.edu/?page_id=28" TargetMode="External"/><Relationship Id="rId39" Type="http://schemas.openxmlformats.org/officeDocument/2006/relationships/hyperlink" Target="https://lawreview.uchicago.edu/page/submissions" TargetMode="External"/><Relationship Id="rId21" Type="http://schemas.openxmlformats.org/officeDocument/2006/relationships/hyperlink" Target="http://arizonalawreview.org/syllabus-archive/" TargetMode="External"/><Relationship Id="rId34" Type="http://schemas.openxmlformats.org/officeDocument/2006/relationships/hyperlink" Target="http://dlj.law.duke.edu/dljonline/" TargetMode="External"/><Relationship Id="rId42" Type="http://schemas.openxmlformats.org/officeDocument/2006/relationships/hyperlink" Target="https://newenglrev.com/about-us/" TargetMode="External"/><Relationship Id="rId47" Type="http://schemas.openxmlformats.org/officeDocument/2006/relationships/hyperlink" Target="http://www.rutgerslawreview.com/about/submissions/" TargetMode="External"/><Relationship Id="rId50" Type="http://schemas.openxmlformats.org/officeDocument/2006/relationships/hyperlink" Target="http://www.slu.edu/colleges/law/journal/submissions/" TargetMode="External"/><Relationship Id="rId55" Type="http://schemas.openxmlformats.org/officeDocument/2006/relationships/hyperlink" Target="http://lawreview.law.miami.edu/online-edition-submissions/" TargetMode="External"/><Relationship Id="rId63" Type="http://schemas.openxmlformats.org/officeDocument/2006/relationships/hyperlink" Target="https://illinoislawreview.org/submissions/" TargetMode="External"/><Relationship Id="rId68" Type="http://schemas.openxmlformats.org/officeDocument/2006/relationships/hyperlink" Target="http://moritzlaw.osu.edu/students/groups/oslj/submissionsohio-state-law-journal/furthermore-the-ohio-state-law-journal-online-supplement/" TargetMode="External"/><Relationship Id="rId76" Type="http://schemas.openxmlformats.org/officeDocument/2006/relationships/hyperlink" Target="http://www.virginialawreview.org/submissions/online" TargetMode="External"/><Relationship Id="rId7" Type="http://schemas.openxmlformats.org/officeDocument/2006/relationships/hyperlink" Target="http://www.montanalawreview.org/montana-law-review-online/" TargetMode="External"/><Relationship Id="rId71" Type="http://schemas.openxmlformats.org/officeDocument/2006/relationships/hyperlink" Target="http://openscholarship.wustl.edu/law_lawreview/submissions.html" TargetMode="External"/><Relationship Id="rId2" Type="http://schemas.openxmlformats.org/officeDocument/2006/relationships/hyperlink" Target="http://mitchellhamline.edu/law-review/sua-sponte/" TargetMode="External"/><Relationship Id="rId16" Type="http://schemas.openxmlformats.org/officeDocument/2006/relationships/hyperlink" Target="http://www.kentuckylawjournal.org/index.php/submissions-2/" TargetMode="External"/><Relationship Id="rId29" Type="http://schemas.openxmlformats.org/officeDocument/2006/relationships/hyperlink" Target="http://law.emory.edu/elj/submissions.html" TargetMode="External"/><Relationship Id="rId11" Type="http://schemas.openxmlformats.org/officeDocument/2006/relationships/hyperlink" Target="http://www.buffalolawreview.org/docket/submissions-docket.php" TargetMode="External"/><Relationship Id="rId24" Type="http://schemas.openxmlformats.org/officeDocument/2006/relationships/hyperlink" Target="http://bclawreview.org/e-supp-current/" TargetMode="External"/><Relationship Id="rId32" Type="http://schemas.openxmlformats.org/officeDocument/2006/relationships/hyperlink" Target="http://georgetownlawjournal.org/submission/gljonline/" TargetMode="External"/><Relationship Id="rId37" Type="http://schemas.openxmlformats.org/officeDocument/2006/relationships/hyperlink" Target="http://www.nyulawreview.org/submissions" TargetMode="External"/><Relationship Id="rId40" Type="http://schemas.openxmlformats.org/officeDocument/2006/relationships/hyperlink" Target="http://lawblog.usfca.edu/lawreview/law-review-forum-submissions/" TargetMode="External"/><Relationship Id="rId45" Type="http://schemas.openxmlformats.org/officeDocument/2006/relationships/hyperlink" Target="http://sclawreview.org/sclr-online-submissions/" TargetMode="External"/><Relationship Id="rId53" Type="http://schemas.openxmlformats.org/officeDocument/2006/relationships/hyperlink" Target="http://lawweb2009.law.villanova.edu/lawreview/?page_id=2498" TargetMode="External"/><Relationship Id="rId58" Type="http://schemas.openxmlformats.org/officeDocument/2006/relationships/hyperlink" Target="http://www.tulanelawreview.org/submissions/online-responses/" TargetMode="External"/><Relationship Id="rId66" Type="http://schemas.openxmlformats.org/officeDocument/2006/relationships/hyperlink" Target="http://wmlawreview.org/online" TargetMode="External"/><Relationship Id="rId74" Type="http://schemas.openxmlformats.org/officeDocument/2006/relationships/hyperlink" Target="http://www.texaslrev.com/see-also-submission/" TargetMode="External"/><Relationship Id="rId79" Type="http://schemas.openxmlformats.org/officeDocument/2006/relationships/hyperlink" Target="http://www.yalelawjournal.org/submissions" TargetMode="External"/><Relationship Id="rId5" Type="http://schemas.openxmlformats.org/officeDocument/2006/relationships/hyperlink" Target="http://www.cunylawreview.org/about-us/submissions/" TargetMode="External"/><Relationship Id="rId61" Type="http://schemas.openxmlformats.org/officeDocument/2006/relationships/hyperlink" Target="http://lawreview.journals.wlu.io/online-edition/" TargetMode="External"/><Relationship Id="rId10" Type="http://schemas.openxmlformats.org/officeDocument/2006/relationships/hyperlink" Target="http://www.michiganstatelawreview.org/legal-forum-submissions/" TargetMode="External"/><Relationship Id="rId19" Type="http://schemas.openxmlformats.org/officeDocument/2006/relationships/hyperlink" Target="http://digitalcommons.law.umaryland.edu/endnotes/" TargetMode="External"/><Relationship Id="rId31" Type="http://schemas.openxmlformats.org/officeDocument/2006/relationships/hyperlink" Target="http://www.bu.edu/bulawreview/submissions/" TargetMode="External"/><Relationship Id="rId44" Type="http://schemas.openxmlformats.org/officeDocument/2006/relationships/hyperlink" Target="http://wvlawreview.wvu.edu/submissions" TargetMode="External"/><Relationship Id="rId52" Type="http://schemas.openxmlformats.org/officeDocument/2006/relationships/hyperlink" Target="https://law.uoregon.edu/explore/olr-online" TargetMode="External"/><Relationship Id="rId60" Type="http://schemas.openxmlformats.org/officeDocument/2006/relationships/hyperlink" Target="http://epubs.utah.edu/index.php/utahonlaw" TargetMode="External"/><Relationship Id="rId65" Type="http://schemas.openxmlformats.org/officeDocument/2006/relationships/hyperlink" Target="http://wisconsinlawreview.org/submissions/wlr-forward-submissions/" TargetMode="External"/><Relationship Id="rId73" Type="http://schemas.openxmlformats.org/officeDocument/2006/relationships/hyperlink" Target="https://www.vanderbiltlawreview.org/enbanc/about-enbanc/" TargetMode="External"/><Relationship Id="rId78" Type="http://schemas.openxmlformats.org/officeDocument/2006/relationships/hyperlink" Target="https://www.stanfordlawreview.org/submissions/online-article/" TargetMode="External"/><Relationship Id="rId4" Type="http://schemas.openxmlformats.org/officeDocument/2006/relationships/hyperlink" Target="https://www.law.gonzaga.edu/law-review/submissions/" TargetMode="External"/><Relationship Id="rId9" Type="http://schemas.openxmlformats.org/officeDocument/2006/relationships/hyperlink" Target="http://mississippilawjournal.org/supra/submissions/" TargetMode="External"/><Relationship Id="rId14" Type="http://schemas.openxmlformats.org/officeDocument/2006/relationships/hyperlink" Target="http://www.denverlawreview.org/" TargetMode="External"/><Relationship Id="rId22" Type="http://schemas.openxmlformats.org/officeDocument/2006/relationships/hyperlink" Target="http://fordhamlawreview.org/res-gestae/res-gestae-submissions/" TargetMode="External"/><Relationship Id="rId27" Type="http://schemas.openxmlformats.org/officeDocument/2006/relationships/hyperlink" Target="http://www.gwlr.org/arguendo-submission/" TargetMode="External"/><Relationship Id="rId30" Type="http://schemas.openxmlformats.org/officeDocument/2006/relationships/hyperlink" Target="https://ilr.law.uiowa.edu/submissions" TargetMode="External"/><Relationship Id="rId35" Type="http://schemas.openxmlformats.org/officeDocument/2006/relationships/hyperlink" Target="http://michiganlawreview.org/first-impressions/" TargetMode="External"/><Relationship Id="rId43" Type="http://schemas.openxmlformats.org/officeDocument/2006/relationships/hyperlink" Target="http://www.nylslawreview.com/about-us/submissions-policy/" TargetMode="External"/><Relationship Id="rId48" Type="http://schemas.openxmlformats.org/officeDocument/2006/relationships/hyperlink" Target="http://lawreview.syr.edu/category/legal-pulse/" TargetMode="External"/><Relationship Id="rId56" Type="http://schemas.openxmlformats.org/officeDocument/2006/relationships/hyperlink" Target="http://lawreviewbulletin.unl.edu/?page_id=10" TargetMode="External"/><Relationship Id="rId64" Type="http://schemas.openxmlformats.org/officeDocument/2006/relationships/hyperlink" Target="https://www.northcarolinalawreview.org/submissions" TargetMode="External"/><Relationship Id="rId69" Type="http://schemas.openxmlformats.org/officeDocument/2006/relationships/hyperlink" Target="http://ndlawreview.org/online/history/" TargetMode="External"/><Relationship Id="rId77" Type="http://schemas.openxmlformats.org/officeDocument/2006/relationships/hyperlink" Target="https://www.pennlawreview.com/submissions/" TargetMode="External"/><Relationship Id="rId8" Type="http://schemas.openxmlformats.org/officeDocument/2006/relationships/hyperlink" Target="https://drakelawreview.org/about-discourse/" TargetMode="External"/><Relationship Id="rId51" Type="http://schemas.openxmlformats.org/officeDocument/2006/relationships/hyperlink" Target="http://northeasternlawjournal.org/about/" TargetMode="External"/><Relationship Id="rId72" Type="http://schemas.openxmlformats.org/officeDocument/2006/relationships/hyperlink" Target="http://www.uclalawreview.org/submission-guidelines-for-discourse/" TargetMode="External"/><Relationship Id="rId3" Type="http://schemas.openxmlformats.org/officeDocument/2006/relationships/hyperlink" Target="http://www.chapmanlawreview.com/submissions-2" TargetMode="External"/><Relationship Id="rId12" Type="http://schemas.openxmlformats.org/officeDocument/2006/relationships/hyperlink" Target="http://lawreview.law.lsu.edu/llr-lagniappe/" TargetMode="External"/><Relationship Id="rId17" Type="http://schemas.openxmlformats.org/officeDocument/2006/relationships/hyperlink" Target="http://www.houstonlawreview.org/article-submission/" TargetMode="External"/><Relationship Id="rId25" Type="http://schemas.openxmlformats.org/officeDocument/2006/relationships/hyperlink" Target="http://www.law.ua.edu/lawreview/alabama-amicus/" TargetMode="External"/><Relationship Id="rId33" Type="http://schemas.openxmlformats.org/officeDocument/2006/relationships/hyperlink" Target="http://cornelllawreview.org/submissions/" TargetMode="External"/><Relationship Id="rId38" Type="http://schemas.openxmlformats.org/officeDocument/2006/relationships/hyperlink" Target="http://harvardlawreview.org/submissions/the-forum/" TargetMode="External"/><Relationship Id="rId46" Type="http://schemas.openxmlformats.org/officeDocument/2006/relationships/hyperlink" Target="http://www.louisvillelawreview.org/submissions" TargetMode="External"/><Relationship Id="rId59" Type="http://schemas.openxmlformats.org/officeDocument/2006/relationships/hyperlink" Target="http://www.templelawreview.org/forums/" TargetMode="External"/><Relationship Id="rId67" Type="http://schemas.openxmlformats.org/officeDocument/2006/relationships/hyperlink" Target="https://www.law.uw.edu/wlr/submissions/" TargetMode="External"/><Relationship Id="rId20" Type="http://schemas.openxmlformats.org/officeDocument/2006/relationships/hyperlink" Target="http://www.floridalawreview.com/forum/" TargetMode="External"/><Relationship Id="rId41" Type="http://schemas.openxmlformats.org/officeDocument/2006/relationships/hyperlink" Target="http://tmlawreview.org/edition/online-edition/" TargetMode="External"/><Relationship Id="rId54" Type="http://schemas.openxmlformats.org/officeDocument/2006/relationships/hyperlink" Target="http://scholarship.law.stjohns.edu/lawreview/submissions.html" TargetMode="External"/><Relationship Id="rId62" Type="http://schemas.openxmlformats.org/officeDocument/2006/relationships/hyperlink" Target="http://wakeforestlawreview.com/submissions/" TargetMode="External"/><Relationship Id="rId70" Type="http://schemas.openxmlformats.org/officeDocument/2006/relationships/hyperlink" Target="http://lawreview.usc.edu/submissions/" TargetMode="External"/><Relationship Id="rId75" Type="http://schemas.openxmlformats.org/officeDocument/2006/relationships/hyperlink" Target="http://www.northwesternlawreview.org/submissions" TargetMode="External"/><Relationship Id="rId1" Type="http://schemas.openxmlformats.org/officeDocument/2006/relationships/hyperlink" Target="http://columbialawreview.org/content-type/clro/" TargetMode="External"/><Relationship Id="rId6" Type="http://schemas.openxmlformats.org/officeDocument/2006/relationships/hyperlink" Target="https://umkclawreview.org/umkc-law-review/articles-for-printed-umkc-law-review/" TargetMode="External"/><Relationship Id="rId15" Type="http://schemas.openxmlformats.org/officeDocument/2006/relationships/hyperlink" Target="http://connecticutlawreview.org/submissions/" TargetMode="External"/><Relationship Id="rId23" Type="http://schemas.openxmlformats.org/officeDocument/2006/relationships/hyperlink" Target="http://georgialawreview.org/author-submission/" TargetMode="External"/><Relationship Id="rId28" Type="http://schemas.openxmlformats.org/officeDocument/2006/relationships/hyperlink" Target="http://www.minnesotalawreview.org/submissions/" TargetMode="External"/><Relationship Id="rId36" Type="http://schemas.openxmlformats.org/officeDocument/2006/relationships/hyperlink" Target="http://www.californialawreview.org/submissions-online/" TargetMode="External"/><Relationship Id="rId49" Type="http://schemas.openxmlformats.org/officeDocument/2006/relationships/hyperlink" Target="http://www.pennstatelawreview.org/penn-statim-submissions/" TargetMode="External"/><Relationship Id="rId57" Type="http://schemas.openxmlformats.org/officeDocument/2006/relationships/hyperlink" Target="http://lawreview.richmond.edu/?page_id=3359"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rakelawreview.org/about-discourse/" TargetMode="External"/><Relationship Id="rId18" Type="http://schemas.openxmlformats.org/officeDocument/2006/relationships/hyperlink" Target="http://sclawreview.org/sclr-online-submissions/" TargetMode="External"/><Relationship Id="rId26" Type="http://schemas.openxmlformats.org/officeDocument/2006/relationships/hyperlink" Target="https://law.uoregon.edu/explore/olr-online" TargetMode="External"/><Relationship Id="rId39" Type="http://schemas.openxmlformats.org/officeDocument/2006/relationships/hyperlink" Target="http://www.templelawreview.org/forums/" TargetMode="External"/><Relationship Id="rId21" Type="http://schemas.openxmlformats.org/officeDocument/2006/relationships/hyperlink" Target="http://lawreview.syr.edu/category/legal-pulse/" TargetMode="External"/><Relationship Id="rId34" Type="http://schemas.openxmlformats.org/officeDocument/2006/relationships/hyperlink" Target="http://lawreviewbulletin.unl.edu/?page_id=10" TargetMode="External"/><Relationship Id="rId42" Type="http://schemas.openxmlformats.org/officeDocument/2006/relationships/hyperlink" Target="http://epubs.utah.edu/index.php/utahonlaw" TargetMode="External"/><Relationship Id="rId47" Type="http://schemas.openxmlformats.org/officeDocument/2006/relationships/hyperlink" Target="https://www.northcarolinalawreview.org/submissions" TargetMode="External"/><Relationship Id="rId50" Type="http://schemas.openxmlformats.org/officeDocument/2006/relationships/hyperlink" Target="http://wmlawreview.org/online" TargetMode="External"/><Relationship Id="rId55" Type="http://schemas.openxmlformats.org/officeDocument/2006/relationships/hyperlink" Target="http://www.law.ua.edu/lawreview/alabama-amicus/" TargetMode="External"/><Relationship Id="rId63" Type="http://schemas.openxmlformats.org/officeDocument/2006/relationships/hyperlink" Target="http://lawreview.usc.edu/submissions/" TargetMode="External"/><Relationship Id="rId68" Type="http://schemas.openxmlformats.org/officeDocument/2006/relationships/hyperlink" Target="http://georgetownlawjournal.org/submission/gljonline/" TargetMode="External"/><Relationship Id="rId76" Type="http://schemas.openxmlformats.org/officeDocument/2006/relationships/hyperlink" Target="http://www.nyulawreview.org/submissions" TargetMode="External"/><Relationship Id="rId7" Type="http://schemas.openxmlformats.org/officeDocument/2006/relationships/hyperlink" Target="http://www.chapmanlawreview.com/submissions-2" TargetMode="External"/><Relationship Id="rId71" Type="http://schemas.openxmlformats.org/officeDocument/2006/relationships/hyperlink" Target="http://dlj.law.duke.edu/dljonline/" TargetMode="External"/><Relationship Id="rId2" Type="http://schemas.openxmlformats.org/officeDocument/2006/relationships/hyperlink" Target="https://lawreview.uchicago.edu/page/submissions" TargetMode="External"/><Relationship Id="rId16" Type="http://schemas.openxmlformats.org/officeDocument/2006/relationships/hyperlink" Target="http://www.buffalolawreview.org/docket/submissions-docket.php" TargetMode="External"/><Relationship Id="rId29" Type="http://schemas.openxmlformats.org/officeDocument/2006/relationships/hyperlink" Target="http://www.cardozolawreview.com/submissions.html" TargetMode="External"/><Relationship Id="rId11" Type="http://schemas.openxmlformats.org/officeDocument/2006/relationships/hyperlink" Target="http://www.montanalawreview.org/montana-law-review-online/" TargetMode="External"/><Relationship Id="rId24" Type="http://schemas.openxmlformats.org/officeDocument/2006/relationships/hyperlink" Target="http://northeasternlawjournal.org/about/" TargetMode="External"/><Relationship Id="rId32" Type="http://schemas.openxmlformats.org/officeDocument/2006/relationships/hyperlink" Target="http://lawreview.law.miami.edu/online-edition-submissions/" TargetMode="External"/><Relationship Id="rId37" Type="http://schemas.openxmlformats.org/officeDocument/2006/relationships/hyperlink" Target="http://www.hastingslawjournal.org/online-content/" TargetMode="External"/><Relationship Id="rId40" Type="http://schemas.openxmlformats.org/officeDocument/2006/relationships/hyperlink" Target="http://digitalcommons.law.umaryland.edu/endnotes/" TargetMode="External"/><Relationship Id="rId45" Type="http://schemas.openxmlformats.org/officeDocument/2006/relationships/hyperlink" Target="https://illinoislawreview.org/submissions/" TargetMode="External"/><Relationship Id="rId53" Type="http://schemas.openxmlformats.org/officeDocument/2006/relationships/hyperlink" Target="http://moritzlaw.osu.edu/students/groups/oslj/submissionsohio-state-law-journal/furthermore-the-ohio-state-law-journal-online-supplement/" TargetMode="External"/><Relationship Id="rId58" Type="http://schemas.openxmlformats.org/officeDocument/2006/relationships/hyperlink" Target="http://ndlawreview.org/online/history/" TargetMode="External"/><Relationship Id="rId66" Type="http://schemas.openxmlformats.org/officeDocument/2006/relationships/hyperlink" Target="https://www.vanderbiltlawreview.org/enbanc/about-enbanc/" TargetMode="External"/><Relationship Id="rId74" Type="http://schemas.openxmlformats.org/officeDocument/2006/relationships/hyperlink" Target="http://www.californialawreview.org/submissions-online/" TargetMode="External"/><Relationship Id="rId79" Type="http://schemas.openxmlformats.org/officeDocument/2006/relationships/hyperlink" Target="http://www.yalelawjournal.org/submissions" TargetMode="External"/><Relationship Id="rId5" Type="http://schemas.openxmlformats.org/officeDocument/2006/relationships/hyperlink" Target="https://newenglrev.com/about-us/" TargetMode="External"/><Relationship Id="rId61" Type="http://schemas.openxmlformats.org/officeDocument/2006/relationships/hyperlink" Target="https://ilr.law.uiowa.edu/submissions" TargetMode="External"/><Relationship Id="rId10" Type="http://schemas.openxmlformats.org/officeDocument/2006/relationships/hyperlink" Target="https://umkclawreview.org/umkc-law-review/articles-for-printed-umkc-law-review/" TargetMode="External"/><Relationship Id="rId19" Type="http://schemas.openxmlformats.org/officeDocument/2006/relationships/hyperlink" Target="http://www.louisvillelawreview.org/submissions" TargetMode="External"/><Relationship Id="rId31" Type="http://schemas.openxmlformats.org/officeDocument/2006/relationships/hyperlink" Target="http://connecticutlawreview.org/submissions/" TargetMode="External"/><Relationship Id="rId44" Type="http://schemas.openxmlformats.org/officeDocument/2006/relationships/hyperlink" Target="http://wakeforestlawreview.com/submissions/" TargetMode="External"/><Relationship Id="rId52" Type="http://schemas.openxmlformats.org/officeDocument/2006/relationships/hyperlink" Target="http://georgialawreview.org/author-submission/" TargetMode="External"/><Relationship Id="rId60" Type="http://schemas.openxmlformats.org/officeDocument/2006/relationships/hyperlink" Target="http://law.emory.edu/elj/submissions.html" TargetMode="External"/><Relationship Id="rId65" Type="http://schemas.openxmlformats.org/officeDocument/2006/relationships/hyperlink" Target="http://www.uclalawreview.org/submission-guidelines-for-discourse/" TargetMode="External"/><Relationship Id="rId73" Type="http://schemas.openxmlformats.org/officeDocument/2006/relationships/hyperlink" Target="http://michiganlawreview.org/first-impressions/" TargetMode="External"/><Relationship Id="rId78" Type="http://schemas.openxmlformats.org/officeDocument/2006/relationships/hyperlink" Target="http://harvardlawreview.org/submissions/the-forum/" TargetMode="External"/><Relationship Id="rId4" Type="http://schemas.openxmlformats.org/officeDocument/2006/relationships/hyperlink" Target="http://tmlawreview.org/edition/online-edition/" TargetMode="External"/><Relationship Id="rId9" Type="http://schemas.openxmlformats.org/officeDocument/2006/relationships/hyperlink" Target="http://www.cunylawreview.org/about-us/submissions/" TargetMode="External"/><Relationship Id="rId14" Type="http://schemas.openxmlformats.org/officeDocument/2006/relationships/hyperlink" Target="http://mississippilawjournal.org/supra/submissions/" TargetMode="External"/><Relationship Id="rId22" Type="http://schemas.openxmlformats.org/officeDocument/2006/relationships/hyperlink" Target="http://www.pennstatelawreview.org/penn-statim-submissions/" TargetMode="External"/><Relationship Id="rId27" Type="http://schemas.openxmlformats.org/officeDocument/2006/relationships/hyperlink" Target="http://lawweb2009.law.villanova.edu/lawreview/?page_id=2498" TargetMode="External"/><Relationship Id="rId30" Type="http://schemas.openxmlformats.org/officeDocument/2006/relationships/hyperlink" Target="http://www.denverlawreview.org/" TargetMode="External"/><Relationship Id="rId35" Type="http://schemas.openxmlformats.org/officeDocument/2006/relationships/hyperlink" Target="http://lawreview.richmond.edu/?page_id=3359" TargetMode="External"/><Relationship Id="rId43" Type="http://schemas.openxmlformats.org/officeDocument/2006/relationships/hyperlink" Target="http://lawreview.journals.wlu.io/online-edition/" TargetMode="External"/><Relationship Id="rId48" Type="http://schemas.openxmlformats.org/officeDocument/2006/relationships/hyperlink" Target="http://fordhamlawreview.org/res-gestae/res-gestae-submissions/" TargetMode="External"/><Relationship Id="rId56" Type="http://schemas.openxmlformats.org/officeDocument/2006/relationships/hyperlink" Target="http://ilj.law.indiana.edu/?page_id=28" TargetMode="External"/><Relationship Id="rId64" Type="http://schemas.openxmlformats.org/officeDocument/2006/relationships/hyperlink" Target="http://openscholarship.wustl.edu/law_lawreview/submissions.html" TargetMode="External"/><Relationship Id="rId69" Type="http://schemas.openxmlformats.org/officeDocument/2006/relationships/hyperlink" Target="http://cornelllawreview.org/submissions/" TargetMode="External"/><Relationship Id="rId77" Type="http://schemas.openxmlformats.org/officeDocument/2006/relationships/hyperlink" Target="https://www.stanfordlawreview.org/submissions/online-article/" TargetMode="External"/><Relationship Id="rId8" Type="http://schemas.openxmlformats.org/officeDocument/2006/relationships/hyperlink" Target="https://www.law.gonzaga.edu/law-review/submissions/" TargetMode="External"/><Relationship Id="rId51" Type="http://schemas.openxmlformats.org/officeDocument/2006/relationships/hyperlink" Target="https://www.law.uw.edu/wlr/submissions/" TargetMode="External"/><Relationship Id="rId72" Type="http://schemas.openxmlformats.org/officeDocument/2006/relationships/hyperlink" Target="http://www.virginialawreview.org/submissions/online" TargetMode="External"/><Relationship Id="rId3" Type="http://schemas.openxmlformats.org/officeDocument/2006/relationships/hyperlink" Target="http://lawblog.usfca.edu/lawreview/law-review-forum-submissions/" TargetMode="External"/><Relationship Id="rId12" Type="http://schemas.openxmlformats.org/officeDocument/2006/relationships/hyperlink" Target="http://www.nylslawreview.com/about-us/submissions-policy/" TargetMode="External"/><Relationship Id="rId17" Type="http://schemas.openxmlformats.org/officeDocument/2006/relationships/hyperlink" Target="http://wvlawreview.wvu.edu/submissions" TargetMode="External"/><Relationship Id="rId25" Type="http://schemas.openxmlformats.org/officeDocument/2006/relationships/hyperlink" Target="http://lawreview.law.lsu.edu/llr-lagniappe/" TargetMode="External"/><Relationship Id="rId33" Type="http://schemas.openxmlformats.org/officeDocument/2006/relationships/hyperlink" Target="http://www.kentuckylawjournal.org/index.php/submissions-2/" TargetMode="External"/><Relationship Id="rId38" Type="http://schemas.openxmlformats.org/officeDocument/2006/relationships/hyperlink" Target="http://www.tulanelawreview.org/submissions/online-responses/" TargetMode="External"/><Relationship Id="rId46" Type="http://schemas.openxmlformats.org/officeDocument/2006/relationships/hyperlink" Target="http://arizonalawreview.org/syllabus-archive/" TargetMode="External"/><Relationship Id="rId59" Type="http://schemas.openxmlformats.org/officeDocument/2006/relationships/hyperlink" Target="http://www.minnesotalawreview.org/submissions/" TargetMode="External"/><Relationship Id="rId67" Type="http://schemas.openxmlformats.org/officeDocument/2006/relationships/hyperlink" Target="http://www.texaslrev.com/see-also-submission/" TargetMode="External"/><Relationship Id="rId20" Type="http://schemas.openxmlformats.org/officeDocument/2006/relationships/hyperlink" Target="http://www.rutgerslawreview.com/about/submissions/" TargetMode="External"/><Relationship Id="rId41" Type="http://schemas.openxmlformats.org/officeDocument/2006/relationships/hyperlink" Target="http://www.floridalawreview.com/forum/" TargetMode="External"/><Relationship Id="rId54" Type="http://schemas.openxmlformats.org/officeDocument/2006/relationships/hyperlink" Target="http://bclawreview.org/e-supp-current/" TargetMode="External"/><Relationship Id="rId62" Type="http://schemas.openxmlformats.org/officeDocument/2006/relationships/hyperlink" Target="http://www.bu.edu/bulawreview/submissions/" TargetMode="External"/><Relationship Id="rId70" Type="http://schemas.openxmlformats.org/officeDocument/2006/relationships/hyperlink" Target="http://www.northwesternlawreview.org/submissions" TargetMode="External"/><Relationship Id="rId75" Type="http://schemas.openxmlformats.org/officeDocument/2006/relationships/hyperlink" Target="https://www.pennlawreview.com/submissions/" TargetMode="External"/><Relationship Id="rId1" Type="http://schemas.openxmlformats.org/officeDocument/2006/relationships/hyperlink" Target="http://columbialawreview.org/content-type/clro/" TargetMode="External"/><Relationship Id="rId6" Type="http://schemas.openxmlformats.org/officeDocument/2006/relationships/hyperlink" Target="http://mitchellhamline.edu/law-review/sua-sponte/" TargetMode="External"/><Relationship Id="rId15" Type="http://schemas.openxmlformats.org/officeDocument/2006/relationships/hyperlink" Target="http://www.michiganstatelawreview.org/legal-forum-submissions/" TargetMode="External"/><Relationship Id="rId23" Type="http://schemas.openxmlformats.org/officeDocument/2006/relationships/hyperlink" Target="http://www.slu.edu/colleges/law/journal/submissions/" TargetMode="External"/><Relationship Id="rId28" Type="http://schemas.openxmlformats.org/officeDocument/2006/relationships/hyperlink" Target="http://scholarship.law.stjohns.edu/lawreview/submissions.html" TargetMode="External"/><Relationship Id="rId36" Type="http://schemas.openxmlformats.org/officeDocument/2006/relationships/hyperlink" Target="http://www.houstonlawreview.org/article-submission/" TargetMode="External"/><Relationship Id="rId49" Type="http://schemas.openxmlformats.org/officeDocument/2006/relationships/hyperlink" Target="http://wisconsinlawreview.org/submissions/wlr-forward-submissions/" TargetMode="External"/><Relationship Id="rId57" Type="http://schemas.openxmlformats.org/officeDocument/2006/relationships/hyperlink" Target="http://www.gwlr.org/arguendo-submissio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cardozolawreview.com/submissions.html" TargetMode="External"/><Relationship Id="rId18" Type="http://schemas.openxmlformats.org/officeDocument/2006/relationships/hyperlink" Target="http://www.hastingslawjournal.org/online-content/" TargetMode="External"/><Relationship Id="rId26" Type="http://schemas.openxmlformats.org/officeDocument/2006/relationships/hyperlink" Target="http://ilj.law.indiana.edu/?page_id=28" TargetMode="External"/><Relationship Id="rId39" Type="http://schemas.openxmlformats.org/officeDocument/2006/relationships/hyperlink" Target="https://lawreview.uchicago.edu/page/submissions" TargetMode="External"/><Relationship Id="rId21" Type="http://schemas.openxmlformats.org/officeDocument/2006/relationships/hyperlink" Target="http://arizonalawreview.org/syllabus-archive/" TargetMode="External"/><Relationship Id="rId34" Type="http://schemas.openxmlformats.org/officeDocument/2006/relationships/hyperlink" Target="http://dlj.law.duke.edu/dljonline/" TargetMode="External"/><Relationship Id="rId42" Type="http://schemas.openxmlformats.org/officeDocument/2006/relationships/hyperlink" Target="https://newenglrev.com/about-us/" TargetMode="External"/><Relationship Id="rId47" Type="http://schemas.openxmlformats.org/officeDocument/2006/relationships/hyperlink" Target="http://www.rutgerslawreview.com/about/submissions/" TargetMode="External"/><Relationship Id="rId50" Type="http://schemas.openxmlformats.org/officeDocument/2006/relationships/hyperlink" Target="http://www.slu.edu/colleges/law/journal/submissions/" TargetMode="External"/><Relationship Id="rId55" Type="http://schemas.openxmlformats.org/officeDocument/2006/relationships/hyperlink" Target="http://lawreview.law.miami.edu/online-edition-submissions/" TargetMode="External"/><Relationship Id="rId63" Type="http://schemas.openxmlformats.org/officeDocument/2006/relationships/hyperlink" Target="https://illinoislawreview.org/submissions/" TargetMode="External"/><Relationship Id="rId68" Type="http://schemas.openxmlformats.org/officeDocument/2006/relationships/hyperlink" Target="http://moritzlaw.osu.edu/students/groups/oslj/submissionsohio-state-law-journal/furthermore-the-ohio-state-law-journal-online-supplement/" TargetMode="External"/><Relationship Id="rId76" Type="http://schemas.openxmlformats.org/officeDocument/2006/relationships/hyperlink" Target="http://www.virginialawreview.org/submissions/online" TargetMode="External"/><Relationship Id="rId7" Type="http://schemas.openxmlformats.org/officeDocument/2006/relationships/hyperlink" Target="http://www.montanalawreview.org/montana-law-review-online/" TargetMode="External"/><Relationship Id="rId71" Type="http://schemas.openxmlformats.org/officeDocument/2006/relationships/hyperlink" Target="http://openscholarship.wustl.edu/law_lawreview/submissions.html" TargetMode="External"/><Relationship Id="rId2" Type="http://schemas.openxmlformats.org/officeDocument/2006/relationships/hyperlink" Target="http://mitchellhamline.edu/law-review/sua-sponte/" TargetMode="External"/><Relationship Id="rId16" Type="http://schemas.openxmlformats.org/officeDocument/2006/relationships/hyperlink" Target="http://www.kentuckylawjournal.org/index.php/submissions-2/" TargetMode="External"/><Relationship Id="rId29" Type="http://schemas.openxmlformats.org/officeDocument/2006/relationships/hyperlink" Target="http://law.emory.edu/elj/submissions.html" TargetMode="External"/><Relationship Id="rId11" Type="http://schemas.openxmlformats.org/officeDocument/2006/relationships/hyperlink" Target="http://www.buffalolawreview.org/docket/submissions-docket.php" TargetMode="External"/><Relationship Id="rId24" Type="http://schemas.openxmlformats.org/officeDocument/2006/relationships/hyperlink" Target="http://bclawreview.org/e-supp-current/" TargetMode="External"/><Relationship Id="rId32" Type="http://schemas.openxmlformats.org/officeDocument/2006/relationships/hyperlink" Target="http://georgetownlawjournal.org/submission/gljonline/" TargetMode="External"/><Relationship Id="rId37" Type="http://schemas.openxmlformats.org/officeDocument/2006/relationships/hyperlink" Target="http://www.nyulawreview.org/submissions" TargetMode="External"/><Relationship Id="rId40" Type="http://schemas.openxmlformats.org/officeDocument/2006/relationships/hyperlink" Target="http://lawblog.usfca.edu/lawreview/law-review-forum-submissions/" TargetMode="External"/><Relationship Id="rId45" Type="http://schemas.openxmlformats.org/officeDocument/2006/relationships/hyperlink" Target="http://sclawreview.org/sclr-online-submissions/" TargetMode="External"/><Relationship Id="rId53" Type="http://schemas.openxmlformats.org/officeDocument/2006/relationships/hyperlink" Target="http://lawweb2009.law.villanova.edu/lawreview/?page_id=2498" TargetMode="External"/><Relationship Id="rId58" Type="http://schemas.openxmlformats.org/officeDocument/2006/relationships/hyperlink" Target="http://www.tulanelawreview.org/submissions/online-responses/" TargetMode="External"/><Relationship Id="rId66" Type="http://schemas.openxmlformats.org/officeDocument/2006/relationships/hyperlink" Target="http://wmlawreview.org/online" TargetMode="External"/><Relationship Id="rId74" Type="http://schemas.openxmlformats.org/officeDocument/2006/relationships/hyperlink" Target="http://www.texaslrev.com/see-also-submission/" TargetMode="External"/><Relationship Id="rId79" Type="http://schemas.openxmlformats.org/officeDocument/2006/relationships/hyperlink" Target="http://www.yalelawjournal.org/submissions" TargetMode="External"/><Relationship Id="rId5" Type="http://schemas.openxmlformats.org/officeDocument/2006/relationships/hyperlink" Target="http://www.cunylawreview.org/about-us/submissions/" TargetMode="External"/><Relationship Id="rId61" Type="http://schemas.openxmlformats.org/officeDocument/2006/relationships/hyperlink" Target="http://lawreview.journals.wlu.io/online-edition/" TargetMode="External"/><Relationship Id="rId10" Type="http://schemas.openxmlformats.org/officeDocument/2006/relationships/hyperlink" Target="http://www.michiganstatelawreview.org/legal-forum-submissions/" TargetMode="External"/><Relationship Id="rId19" Type="http://schemas.openxmlformats.org/officeDocument/2006/relationships/hyperlink" Target="http://digitalcommons.law.umaryland.edu/endnotes/" TargetMode="External"/><Relationship Id="rId31" Type="http://schemas.openxmlformats.org/officeDocument/2006/relationships/hyperlink" Target="http://www.bu.edu/bulawreview/submissions/" TargetMode="External"/><Relationship Id="rId44" Type="http://schemas.openxmlformats.org/officeDocument/2006/relationships/hyperlink" Target="http://wvlawreview.wvu.edu/submissions" TargetMode="External"/><Relationship Id="rId52" Type="http://schemas.openxmlformats.org/officeDocument/2006/relationships/hyperlink" Target="https://law.uoregon.edu/explore/olr-online" TargetMode="External"/><Relationship Id="rId60" Type="http://schemas.openxmlformats.org/officeDocument/2006/relationships/hyperlink" Target="http://epubs.utah.edu/index.php/utahonlaw" TargetMode="External"/><Relationship Id="rId65" Type="http://schemas.openxmlformats.org/officeDocument/2006/relationships/hyperlink" Target="http://wisconsinlawreview.org/submissions/wlr-forward-submissions/" TargetMode="External"/><Relationship Id="rId73" Type="http://schemas.openxmlformats.org/officeDocument/2006/relationships/hyperlink" Target="https://www.vanderbiltlawreview.org/enbanc/about-enbanc/" TargetMode="External"/><Relationship Id="rId78" Type="http://schemas.openxmlformats.org/officeDocument/2006/relationships/hyperlink" Target="https://www.stanfordlawreview.org/submissions/online-article/" TargetMode="External"/><Relationship Id="rId4" Type="http://schemas.openxmlformats.org/officeDocument/2006/relationships/hyperlink" Target="https://www.law.gonzaga.edu/law-review/submissions/" TargetMode="External"/><Relationship Id="rId9" Type="http://schemas.openxmlformats.org/officeDocument/2006/relationships/hyperlink" Target="http://mississippilawjournal.org/supra/submissions/" TargetMode="External"/><Relationship Id="rId14" Type="http://schemas.openxmlformats.org/officeDocument/2006/relationships/hyperlink" Target="http://www.denverlawreview.org/" TargetMode="External"/><Relationship Id="rId22" Type="http://schemas.openxmlformats.org/officeDocument/2006/relationships/hyperlink" Target="http://fordhamlawreview.org/res-gestae/res-gestae-submissions/" TargetMode="External"/><Relationship Id="rId27" Type="http://schemas.openxmlformats.org/officeDocument/2006/relationships/hyperlink" Target="http://www.gwlr.org/arguendo-submission/" TargetMode="External"/><Relationship Id="rId30" Type="http://schemas.openxmlformats.org/officeDocument/2006/relationships/hyperlink" Target="https://ilr.law.uiowa.edu/submissions" TargetMode="External"/><Relationship Id="rId35" Type="http://schemas.openxmlformats.org/officeDocument/2006/relationships/hyperlink" Target="http://michiganlawreview.org/first-impressions/" TargetMode="External"/><Relationship Id="rId43" Type="http://schemas.openxmlformats.org/officeDocument/2006/relationships/hyperlink" Target="http://www.nylslawreview.com/about-us/submissions-policy/" TargetMode="External"/><Relationship Id="rId48" Type="http://schemas.openxmlformats.org/officeDocument/2006/relationships/hyperlink" Target="http://lawreview.syr.edu/category/legal-pulse/" TargetMode="External"/><Relationship Id="rId56" Type="http://schemas.openxmlformats.org/officeDocument/2006/relationships/hyperlink" Target="http://lawreviewbulletin.unl.edu/?page_id=10" TargetMode="External"/><Relationship Id="rId64" Type="http://schemas.openxmlformats.org/officeDocument/2006/relationships/hyperlink" Target="https://www.northcarolinalawreview.org/submissions" TargetMode="External"/><Relationship Id="rId69" Type="http://schemas.openxmlformats.org/officeDocument/2006/relationships/hyperlink" Target="http://ndlawreview.org/online/history/" TargetMode="External"/><Relationship Id="rId77" Type="http://schemas.openxmlformats.org/officeDocument/2006/relationships/hyperlink" Target="https://www.pennlawreview.com/submissions/" TargetMode="External"/><Relationship Id="rId8" Type="http://schemas.openxmlformats.org/officeDocument/2006/relationships/hyperlink" Target="https://drakelawreview.org/about-discourse/" TargetMode="External"/><Relationship Id="rId51" Type="http://schemas.openxmlformats.org/officeDocument/2006/relationships/hyperlink" Target="http://northeasternlawjournal.org/about/" TargetMode="External"/><Relationship Id="rId72" Type="http://schemas.openxmlformats.org/officeDocument/2006/relationships/hyperlink" Target="http://www.uclalawreview.org/submission-guidelines-for-discourse/" TargetMode="External"/><Relationship Id="rId3" Type="http://schemas.openxmlformats.org/officeDocument/2006/relationships/hyperlink" Target="http://www.chapmanlawreview.com/submissions-2" TargetMode="External"/><Relationship Id="rId12" Type="http://schemas.openxmlformats.org/officeDocument/2006/relationships/hyperlink" Target="http://lawreview.law.lsu.edu/llr-lagniappe/" TargetMode="External"/><Relationship Id="rId17" Type="http://schemas.openxmlformats.org/officeDocument/2006/relationships/hyperlink" Target="http://www.houstonlawreview.org/article-submission/" TargetMode="External"/><Relationship Id="rId25" Type="http://schemas.openxmlformats.org/officeDocument/2006/relationships/hyperlink" Target="http://www.law.ua.edu/lawreview/alabama-amicus/" TargetMode="External"/><Relationship Id="rId33" Type="http://schemas.openxmlformats.org/officeDocument/2006/relationships/hyperlink" Target="http://cornelllawreview.org/submissions/" TargetMode="External"/><Relationship Id="rId38" Type="http://schemas.openxmlformats.org/officeDocument/2006/relationships/hyperlink" Target="http://harvardlawreview.org/submissions/the-forum/" TargetMode="External"/><Relationship Id="rId46" Type="http://schemas.openxmlformats.org/officeDocument/2006/relationships/hyperlink" Target="http://www.louisvillelawreview.org/submissions" TargetMode="External"/><Relationship Id="rId59" Type="http://schemas.openxmlformats.org/officeDocument/2006/relationships/hyperlink" Target="http://www.templelawreview.org/forums/" TargetMode="External"/><Relationship Id="rId67" Type="http://schemas.openxmlformats.org/officeDocument/2006/relationships/hyperlink" Target="https://www.law.uw.edu/wlr/submissions/" TargetMode="External"/><Relationship Id="rId20" Type="http://schemas.openxmlformats.org/officeDocument/2006/relationships/hyperlink" Target="http://www.floridalawreview.com/forum/" TargetMode="External"/><Relationship Id="rId41" Type="http://schemas.openxmlformats.org/officeDocument/2006/relationships/hyperlink" Target="http://tmlawreview.org/edition/online-edition/" TargetMode="External"/><Relationship Id="rId54" Type="http://schemas.openxmlformats.org/officeDocument/2006/relationships/hyperlink" Target="http://scholarship.law.stjohns.edu/lawreview/submissions.html" TargetMode="External"/><Relationship Id="rId62" Type="http://schemas.openxmlformats.org/officeDocument/2006/relationships/hyperlink" Target="http://wakeforestlawreview.com/submissions/" TargetMode="External"/><Relationship Id="rId70" Type="http://schemas.openxmlformats.org/officeDocument/2006/relationships/hyperlink" Target="http://lawreview.usc.edu/submissions/" TargetMode="External"/><Relationship Id="rId75" Type="http://schemas.openxmlformats.org/officeDocument/2006/relationships/hyperlink" Target="http://www.northwesternlawreview.org/submissions" TargetMode="External"/><Relationship Id="rId1" Type="http://schemas.openxmlformats.org/officeDocument/2006/relationships/hyperlink" Target="http://columbialawreview.org/content-type/clro/" TargetMode="External"/><Relationship Id="rId6" Type="http://schemas.openxmlformats.org/officeDocument/2006/relationships/hyperlink" Target="https://umkclawreview.org/umkc-law-review/articles-for-printed-umkc-law-review/" TargetMode="External"/><Relationship Id="rId15" Type="http://schemas.openxmlformats.org/officeDocument/2006/relationships/hyperlink" Target="http://connecticutlawreview.org/submissions/" TargetMode="External"/><Relationship Id="rId23" Type="http://schemas.openxmlformats.org/officeDocument/2006/relationships/hyperlink" Target="http://georgialawreview.org/author-submission/" TargetMode="External"/><Relationship Id="rId28" Type="http://schemas.openxmlformats.org/officeDocument/2006/relationships/hyperlink" Target="http://www.minnesotalawreview.org/submissions/" TargetMode="External"/><Relationship Id="rId36" Type="http://schemas.openxmlformats.org/officeDocument/2006/relationships/hyperlink" Target="http://www.californialawreview.org/submissions-online/" TargetMode="External"/><Relationship Id="rId49" Type="http://schemas.openxmlformats.org/officeDocument/2006/relationships/hyperlink" Target="http://www.pennstatelawreview.org/penn-statim-submissions/" TargetMode="External"/><Relationship Id="rId57" Type="http://schemas.openxmlformats.org/officeDocument/2006/relationships/hyperlink" Target="http://lawreview.richmond.edu/?page_id=3359"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moritzlaw.osu.edu/students/groups/oslj/submissionsohio-state-law-journal/furthermore-the-ohio-state-law-journal-online-supplement/" TargetMode="External"/><Relationship Id="rId18" Type="http://schemas.openxmlformats.org/officeDocument/2006/relationships/hyperlink" Target="https://illinoislawreview.org/submissions/" TargetMode="External"/><Relationship Id="rId26" Type="http://schemas.openxmlformats.org/officeDocument/2006/relationships/hyperlink" Target="http://lawreview.law.miami.edu/online-edition-submissions/" TargetMode="External"/><Relationship Id="rId39" Type="http://schemas.openxmlformats.org/officeDocument/2006/relationships/hyperlink" Target="https://newenglrev.com/about-us/" TargetMode="External"/><Relationship Id="rId21" Type="http://schemas.openxmlformats.org/officeDocument/2006/relationships/hyperlink" Target="http://epubs.utah.edu/index.php/utahonlaw" TargetMode="External"/><Relationship Id="rId34" Type="http://schemas.openxmlformats.org/officeDocument/2006/relationships/hyperlink" Target="http://www.rutgerslawreview.com/about/submissions/" TargetMode="External"/><Relationship Id="rId42" Type="http://schemas.openxmlformats.org/officeDocument/2006/relationships/hyperlink" Target="https://lawreview.uchicago.edu/page/submissions" TargetMode="External"/><Relationship Id="rId47" Type="http://schemas.openxmlformats.org/officeDocument/2006/relationships/hyperlink" Target="http://cornelllawreview.org/submissions/" TargetMode="External"/><Relationship Id="rId50" Type="http://schemas.openxmlformats.org/officeDocument/2006/relationships/hyperlink" Target="https://ilr.law.uiowa.edu/submissions" TargetMode="External"/><Relationship Id="rId55" Type="http://schemas.openxmlformats.org/officeDocument/2006/relationships/hyperlink" Target="http://www.law.ua.edu/lawreview/alabama-amicus/" TargetMode="External"/><Relationship Id="rId63" Type="http://schemas.openxmlformats.org/officeDocument/2006/relationships/hyperlink" Target="http://www.houstonlawreview.org/article-submission/" TargetMode="External"/><Relationship Id="rId68" Type="http://schemas.openxmlformats.org/officeDocument/2006/relationships/hyperlink" Target="http://lawreview.law.lsu.edu/llr-lagniappe/" TargetMode="External"/><Relationship Id="rId76" Type="http://schemas.openxmlformats.org/officeDocument/2006/relationships/hyperlink" Target="https://www.law.gonzaga.edu/law-review/submissions/" TargetMode="External"/><Relationship Id="rId7" Type="http://schemas.openxmlformats.org/officeDocument/2006/relationships/hyperlink" Target="http://www.texaslrev.com/see-also-submission/" TargetMode="External"/><Relationship Id="rId71" Type="http://schemas.openxmlformats.org/officeDocument/2006/relationships/hyperlink" Target="http://mississippilawjournal.org/supra/submissions/" TargetMode="External"/><Relationship Id="rId2" Type="http://schemas.openxmlformats.org/officeDocument/2006/relationships/hyperlink" Target="http://www.yalelawjournal.org/submissions" TargetMode="External"/><Relationship Id="rId16" Type="http://schemas.openxmlformats.org/officeDocument/2006/relationships/hyperlink" Target="http://wisconsinlawreview.org/submissions/wlr-forward-submissions/" TargetMode="External"/><Relationship Id="rId29" Type="http://schemas.openxmlformats.org/officeDocument/2006/relationships/hyperlink" Target="https://law.uoregon.edu/explore/olr-online" TargetMode="External"/><Relationship Id="rId11" Type="http://schemas.openxmlformats.org/officeDocument/2006/relationships/hyperlink" Target="http://lawreview.usc.edu/submissions/" TargetMode="External"/><Relationship Id="rId24" Type="http://schemas.openxmlformats.org/officeDocument/2006/relationships/hyperlink" Target="http://lawreview.richmond.edu/?page_id=3359" TargetMode="External"/><Relationship Id="rId32" Type="http://schemas.openxmlformats.org/officeDocument/2006/relationships/hyperlink" Target="http://www.pennstatelawreview.org/penn-statim-submissions/" TargetMode="External"/><Relationship Id="rId37" Type="http://schemas.openxmlformats.org/officeDocument/2006/relationships/hyperlink" Target="http://wvlawreview.wvu.edu/submissions" TargetMode="External"/><Relationship Id="rId40" Type="http://schemas.openxmlformats.org/officeDocument/2006/relationships/hyperlink" Target="http://tmlawreview.org/edition/online-edition/" TargetMode="External"/><Relationship Id="rId45" Type="http://schemas.openxmlformats.org/officeDocument/2006/relationships/hyperlink" Target="http://michiganlawreview.org/first-impressions/" TargetMode="External"/><Relationship Id="rId53" Type="http://schemas.openxmlformats.org/officeDocument/2006/relationships/hyperlink" Target="http://www.gwlr.org/arguendo-submission/" TargetMode="External"/><Relationship Id="rId58" Type="http://schemas.openxmlformats.org/officeDocument/2006/relationships/hyperlink" Target="http://fordhamlawreview.org/res-gestae/res-gestae-submissions/" TargetMode="External"/><Relationship Id="rId66" Type="http://schemas.openxmlformats.org/officeDocument/2006/relationships/hyperlink" Target="http://www.denverlawreview.org/" TargetMode="External"/><Relationship Id="rId74" Type="http://schemas.openxmlformats.org/officeDocument/2006/relationships/hyperlink" Target="https://umkclawreview.org/umkc-law-review/articles-for-printed-umkc-law-review/" TargetMode="External"/><Relationship Id="rId79" Type="http://schemas.openxmlformats.org/officeDocument/2006/relationships/hyperlink" Target="http://columbialawreview.org/content-type/clro/" TargetMode="External"/><Relationship Id="rId5" Type="http://schemas.openxmlformats.org/officeDocument/2006/relationships/hyperlink" Target="http://www.virginialawreview.org/submissions/online" TargetMode="External"/><Relationship Id="rId61" Type="http://schemas.openxmlformats.org/officeDocument/2006/relationships/hyperlink" Target="http://digitalcommons.law.umaryland.edu/endnotes/" TargetMode="External"/><Relationship Id="rId10" Type="http://schemas.openxmlformats.org/officeDocument/2006/relationships/hyperlink" Target="http://openscholarship.wustl.edu/law_lawreview/submissions.html" TargetMode="External"/><Relationship Id="rId19" Type="http://schemas.openxmlformats.org/officeDocument/2006/relationships/hyperlink" Target="http://wakeforestlawreview.com/submissions/" TargetMode="External"/><Relationship Id="rId31" Type="http://schemas.openxmlformats.org/officeDocument/2006/relationships/hyperlink" Target="http://www.slu.edu/colleges/law/journal/submissions/" TargetMode="External"/><Relationship Id="rId44" Type="http://schemas.openxmlformats.org/officeDocument/2006/relationships/hyperlink" Target="http://www.californialawreview.org/submissions-online/" TargetMode="External"/><Relationship Id="rId52" Type="http://schemas.openxmlformats.org/officeDocument/2006/relationships/hyperlink" Target="http://www.minnesotalawreview.org/submissions/" TargetMode="External"/><Relationship Id="rId60" Type="http://schemas.openxmlformats.org/officeDocument/2006/relationships/hyperlink" Target="http://www.floridalawreview.com/forum/" TargetMode="External"/><Relationship Id="rId65" Type="http://schemas.openxmlformats.org/officeDocument/2006/relationships/hyperlink" Target="http://connecticutlawreview.org/submissions/" TargetMode="External"/><Relationship Id="rId73" Type="http://schemas.openxmlformats.org/officeDocument/2006/relationships/hyperlink" Target="http://www.montanalawreview.org/montana-law-review-online/" TargetMode="External"/><Relationship Id="rId78" Type="http://schemas.openxmlformats.org/officeDocument/2006/relationships/hyperlink" Target="http://mitchellhamline.edu/law-review/sua-sponte/" TargetMode="External"/><Relationship Id="rId4" Type="http://schemas.openxmlformats.org/officeDocument/2006/relationships/hyperlink" Target="https://www.pennlawreview.com/submissions/" TargetMode="External"/><Relationship Id="rId9" Type="http://schemas.openxmlformats.org/officeDocument/2006/relationships/hyperlink" Target="http://www.uclalawreview.org/submission-guidelines-for-discourse/" TargetMode="External"/><Relationship Id="rId14" Type="http://schemas.openxmlformats.org/officeDocument/2006/relationships/hyperlink" Target="https://www.law.uw.edu/wlr/submissions/" TargetMode="External"/><Relationship Id="rId22" Type="http://schemas.openxmlformats.org/officeDocument/2006/relationships/hyperlink" Target="http://www.templelawreview.org/forums/" TargetMode="External"/><Relationship Id="rId27" Type="http://schemas.openxmlformats.org/officeDocument/2006/relationships/hyperlink" Target="http://scholarship.law.stjohns.edu/lawreview/submissions.html" TargetMode="External"/><Relationship Id="rId30" Type="http://schemas.openxmlformats.org/officeDocument/2006/relationships/hyperlink" Target="http://northeasternlawjournal.org/about/" TargetMode="External"/><Relationship Id="rId35" Type="http://schemas.openxmlformats.org/officeDocument/2006/relationships/hyperlink" Target="http://www.louisvillelawreview.org/submissions" TargetMode="External"/><Relationship Id="rId43" Type="http://schemas.openxmlformats.org/officeDocument/2006/relationships/hyperlink" Target="http://www.nyulawreview.org/submissions" TargetMode="External"/><Relationship Id="rId48" Type="http://schemas.openxmlformats.org/officeDocument/2006/relationships/hyperlink" Target="http://georgetownlawjournal.org/submission/gljonline/" TargetMode="External"/><Relationship Id="rId56" Type="http://schemas.openxmlformats.org/officeDocument/2006/relationships/hyperlink" Target="http://bclawreview.org/e-supp-current/" TargetMode="External"/><Relationship Id="rId64" Type="http://schemas.openxmlformats.org/officeDocument/2006/relationships/hyperlink" Target="http://www.kentuckylawjournal.org/index.php/submissions-2/" TargetMode="External"/><Relationship Id="rId69" Type="http://schemas.openxmlformats.org/officeDocument/2006/relationships/hyperlink" Target="http://www.buffalolawreview.org/docket/submissions-docket.php" TargetMode="External"/><Relationship Id="rId77" Type="http://schemas.openxmlformats.org/officeDocument/2006/relationships/hyperlink" Target="http://www.chapmanlawreview.com/submissions-2" TargetMode="External"/><Relationship Id="rId8" Type="http://schemas.openxmlformats.org/officeDocument/2006/relationships/hyperlink" Target="https://www.vanderbiltlawreview.org/enbanc/about-enbanc/" TargetMode="External"/><Relationship Id="rId51" Type="http://schemas.openxmlformats.org/officeDocument/2006/relationships/hyperlink" Target="http://law.emory.edu/elj/submissions.html" TargetMode="External"/><Relationship Id="rId72" Type="http://schemas.openxmlformats.org/officeDocument/2006/relationships/hyperlink" Target="https://drakelawreview.org/about-discourse/" TargetMode="External"/><Relationship Id="rId80" Type="http://schemas.openxmlformats.org/officeDocument/2006/relationships/printerSettings" Target="../printerSettings/printerSettings1.bin"/><Relationship Id="rId3" Type="http://schemas.openxmlformats.org/officeDocument/2006/relationships/hyperlink" Target="https://www.stanfordlawreview.org/submissions/online-article/" TargetMode="External"/><Relationship Id="rId12" Type="http://schemas.openxmlformats.org/officeDocument/2006/relationships/hyperlink" Target="http://ndlawreview.org/online/history/" TargetMode="External"/><Relationship Id="rId17" Type="http://schemas.openxmlformats.org/officeDocument/2006/relationships/hyperlink" Target="https://www.northcarolinalawreview.org/submissions" TargetMode="External"/><Relationship Id="rId25" Type="http://schemas.openxmlformats.org/officeDocument/2006/relationships/hyperlink" Target="http://lawreviewbulletin.unl.edu/?page_id=10" TargetMode="External"/><Relationship Id="rId33" Type="http://schemas.openxmlformats.org/officeDocument/2006/relationships/hyperlink" Target="http://lawreview.syr.edu/category/legal-pulse/" TargetMode="External"/><Relationship Id="rId38" Type="http://schemas.openxmlformats.org/officeDocument/2006/relationships/hyperlink" Target="http://www.nylslawreview.com/about-us/submissions-policy/" TargetMode="External"/><Relationship Id="rId46" Type="http://schemas.openxmlformats.org/officeDocument/2006/relationships/hyperlink" Target="http://dlj.law.duke.edu/dljonline/" TargetMode="External"/><Relationship Id="rId59" Type="http://schemas.openxmlformats.org/officeDocument/2006/relationships/hyperlink" Target="http://arizonalawreview.org/syllabus-archive/" TargetMode="External"/><Relationship Id="rId67" Type="http://schemas.openxmlformats.org/officeDocument/2006/relationships/hyperlink" Target="http://www.cardozolawreview.com/submissions.html" TargetMode="External"/><Relationship Id="rId20" Type="http://schemas.openxmlformats.org/officeDocument/2006/relationships/hyperlink" Target="http://lawreview.journals.wlu.io/online-edition/" TargetMode="External"/><Relationship Id="rId41" Type="http://schemas.openxmlformats.org/officeDocument/2006/relationships/hyperlink" Target="http://lawblog.usfca.edu/lawreview/law-review-forum-submissions/" TargetMode="External"/><Relationship Id="rId54" Type="http://schemas.openxmlformats.org/officeDocument/2006/relationships/hyperlink" Target="http://ilj.law.indiana.edu/?page_id=28" TargetMode="External"/><Relationship Id="rId62" Type="http://schemas.openxmlformats.org/officeDocument/2006/relationships/hyperlink" Target="http://www.hastingslawjournal.org/online-content/" TargetMode="External"/><Relationship Id="rId70" Type="http://schemas.openxmlformats.org/officeDocument/2006/relationships/hyperlink" Target="http://www.michiganstatelawreview.org/legal-forum-submissions/" TargetMode="External"/><Relationship Id="rId75" Type="http://schemas.openxmlformats.org/officeDocument/2006/relationships/hyperlink" Target="http://www.cunylawreview.org/about-us/submissions/" TargetMode="External"/><Relationship Id="rId1" Type="http://schemas.openxmlformats.org/officeDocument/2006/relationships/hyperlink" Target="http://harvardlawreview.org/submissions/the-forum/" TargetMode="External"/><Relationship Id="rId6" Type="http://schemas.openxmlformats.org/officeDocument/2006/relationships/hyperlink" Target="http://www.northwesternlawreview.org/submissions" TargetMode="External"/><Relationship Id="rId15" Type="http://schemas.openxmlformats.org/officeDocument/2006/relationships/hyperlink" Target="http://wmlawreview.org/online" TargetMode="External"/><Relationship Id="rId23" Type="http://schemas.openxmlformats.org/officeDocument/2006/relationships/hyperlink" Target="http://www.tulanelawreview.org/submissions/online-responses/" TargetMode="External"/><Relationship Id="rId28" Type="http://schemas.openxmlformats.org/officeDocument/2006/relationships/hyperlink" Target="http://lawweb2009.law.villanova.edu/lawreview/?page_id=2498" TargetMode="External"/><Relationship Id="rId36" Type="http://schemas.openxmlformats.org/officeDocument/2006/relationships/hyperlink" Target="http://sclawreview.org/sclr-online-submissions/" TargetMode="External"/><Relationship Id="rId49" Type="http://schemas.openxmlformats.org/officeDocument/2006/relationships/hyperlink" Target="http://www.bu.edu/bulawreview/submissions/" TargetMode="External"/><Relationship Id="rId57" Type="http://schemas.openxmlformats.org/officeDocument/2006/relationships/hyperlink" Target="http://georgialawreview.org/author-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
  <sheetViews>
    <sheetView workbookViewId="0">
      <pane ySplit="1" topLeftCell="A76" activePane="bottomLeft" state="frozen"/>
      <selection pane="bottomLeft" activeCell="A11" sqref="A11:XFD11"/>
    </sheetView>
  </sheetViews>
  <sheetFormatPr defaultColWidth="10.875" defaultRowHeight="15.75"/>
  <cols>
    <col min="1" max="1" width="46.875" style="9" customWidth="1"/>
    <col min="2" max="2" width="13" style="9" customWidth="1"/>
    <col min="3" max="3" width="12.125" style="9" customWidth="1"/>
    <col min="4" max="4" width="14.5" style="9" customWidth="1"/>
    <col min="5" max="5" width="77.625" style="10" bestFit="1" customWidth="1"/>
    <col min="6" max="6" width="101.875" style="10" bestFit="1" customWidth="1"/>
    <col min="7" max="16384" width="10.875" style="11"/>
  </cols>
  <sheetData>
    <row r="1" spans="1:6" ht="31.5">
      <c r="A1" s="8" t="s">
        <v>0</v>
      </c>
      <c r="B1" s="8" t="s">
        <v>104</v>
      </c>
      <c r="C1" s="8" t="s">
        <v>79</v>
      </c>
      <c r="D1" s="8" t="s">
        <v>80</v>
      </c>
      <c r="E1" s="15" t="s">
        <v>143</v>
      </c>
      <c r="F1" s="6" t="s">
        <v>145</v>
      </c>
    </row>
    <row r="2" spans="1:6">
      <c r="A2" s="16" t="s">
        <v>27</v>
      </c>
      <c r="B2" s="9">
        <v>0</v>
      </c>
      <c r="C2" s="9">
        <v>0</v>
      </c>
      <c r="D2" s="9">
        <v>0</v>
      </c>
    </row>
    <row r="3" spans="1:6" ht="47.25">
      <c r="A3" s="16" t="s">
        <v>36</v>
      </c>
      <c r="B3" s="9">
        <v>9</v>
      </c>
      <c r="C3" s="9">
        <v>4</v>
      </c>
      <c r="D3" s="9">
        <v>5</v>
      </c>
      <c r="E3" s="17" t="s">
        <v>189</v>
      </c>
      <c r="F3" s="18"/>
    </row>
    <row r="4" spans="1:6">
      <c r="A4" s="16" t="s">
        <v>28</v>
      </c>
      <c r="B4" s="9">
        <v>0</v>
      </c>
      <c r="C4" s="9">
        <v>0</v>
      </c>
      <c r="D4" s="9">
        <v>0</v>
      </c>
      <c r="E4" s="19"/>
      <c r="F4" s="19"/>
    </row>
    <row r="5" spans="1:6" ht="31.5">
      <c r="A5" s="16" t="s">
        <v>20</v>
      </c>
      <c r="B5" s="9">
        <v>4</v>
      </c>
      <c r="C5" s="9">
        <v>2</v>
      </c>
      <c r="D5" s="9">
        <v>0</v>
      </c>
      <c r="E5" s="19" t="s">
        <v>190</v>
      </c>
    </row>
    <row r="6" spans="1:6">
      <c r="A6" s="16" t="s">
        <v>65</v>
      </c>
      <c r="B6" s="9">
        <v>0</v>
      </c>
      <c r="C6" s="9">
        <v>0</v>
      </c>
      <c r="D6" s="9">
        <v>0</v>
      </c>
    </row>
    <row r="7" spans="1:6" ht="141.75">
      <c r="A7" s="16" t="s">
        <v>8</v>
      </c>
      <c r="B7" s="9">
        <v>10</v>
      </c>
      <c r="C7" s="9">
        <v>26</v>
      </c>
      <c r="D7" s="9">
        <v>5</v>
      </c>
      <c r="E7" s="19" t="s">
        <v>191</v>
      </c>
      <c r="F7" s="19"/>
    </row>
    <row r="8" spans="1:6" ht="126">
      <c r="A8" s="16" t="s">
        <v>52</v>
      </c>
      <c r="B8" s="9">
        <v>8</v>
      </c>
      <c r="C8" s="9">
        <v>14</v>
      </c>
      <c r="D8" s="9">
        <v>3</v>
      </c>
      <c r="E8" s="12" t="s">
        <v>287</v>
      </c>
    </row>
    <row r="9" spans="1:6">
      <c r="A9" s="16" t="s">
        <v>74</v>
      </c>
      <c r="B9" s="9">
        <v>1</v>
      </c>
      <c r="C9" s="9">
        <v>0</v>
      </c>
      <c r="D9" s="9">
        <v>0</v>
      </c>
      <c r="E9" s="10" t="s">
        <v>259</v>
      </c>
    </row>
    <row r="10" spans="1:6" ht="78.75">
      <c r="A10" s="16" t="s">
        <v>72</v>
      </c>
      <c r="B10" s="9">
        <v>19</v>
      </c>
      <c r="C10" s="9">
        <v>3</v>
      </c>
      <c r="D10" s="9">
        <v>2</v>
      </c>
      <c r="E10" s="19" t="s">
        <v>260</v>
      </c>
    </row>
    <row r="11" spans="1:6" ht="110.25">
      <c r="A11" s="20" t="s">
        <v>4</v>
      </c>
      <c r="B11" s="9">
        <v>8</v>
      </c>
      <c r="C11" s="9">
        <v>25</v>
      </c>
      <c r="D11" s="9">
        <v>38</v>
      </c>
      <c r="E11" s="19" t="s">
        <v>148</v>
      </c>
    </row>
    <row r="12" spans="1:6" ht="63">
      <c r="A12" s="16" t="s">
        <v>50</v>
      </c>
      <c r="B12" s="9">
        <v>5</v>
      </c>
      <c r="C12" s="9">
        <v>7</v>
      </c>
      <c r="D12" s="9">
        <v>4</v>
      </c>
      <c r="E12" s="19" t="s">
        <v>170</v>
      </c>
    </row>
    <row r="13" spans="1:6" ht="78.75">
      <c r="A13" s="16" t="s">
        <v>13</v>
      </c>
      <c r="B13" s="9">
        <v>8</v>
      </c>
      <c r="C13" s="9">
        <v>10</v>
      </c>
      <c r="D13" s="9">
        <v>0</v>
      </c>
      <c r="E13" s="19" t="s">
        <v>150</v>
      </c>
    </row>
    <row r="14" spans="1:6" ht="173.25">
      <c r="A14" s="16" t="s">
        <v>51</v>
      </c>
      <c r="B14" s="9">
        <v>14</v>
      </c>
      <c r="C14" s="9">
        <v>25</v>
      </c>
      <c r="D14" s="9">
        <v>0</v>
      </c>
      <c r="E14" s="19" t="s">
        <v>172</v>
      </c>
    </row>
    <row r="15" spans="1:6" ht="31.5">
      <c r="A15" s="16" t="s">
        <v>68</v>
      </c>
      <c r="B15" s="9">
        <v>3</v>
      </c>
      <c r="C15" s="9">
        <v>2</v>
      </c>
      <c r="D15" s="9">
        <v>0</v>
      </c>
      <c r="E15" s="19" t="s">
        <v>177</v>
      </c>
    </row>
    <row r="16" spans="1:6" ht="63">
      <c r="A16" s="16" t="s">
        <v>11</v>
      </c>
      <c r="B16" s="9">
        <v>4</v>
      </c>
      <c r="C16" s="9">
        <v>15</v>
      </c>
      <c r="D16" s="9">
        <v>1</v>
      </c>
      <c r="E16" s="12" t="s">
        <v>154</v>
      </c>
    </row>
    <row r="17" spans="1:6" ht="78.75">
      <c r="A17" s="16" t="s">
        <v>22</v>
      </c>
      <c r="B17" s="9">
        <v>10</v>
      </c>
      <c r="C17" s="9">
        <v>7</v>
      </c>
      <c r="D17" s="9">
        <v>5</v>
      </c>
      <c r="E17" s="19" t="s">
        <v>180</v>
      </c>
    </row>
    <row r="18" spans="1:6" ht="31.5">
      <c r="A18" s="16" t="s">
        <v>41</v>
      </c>
      <c r="B18" s="9">
        <v>6</v>
      </c>
      <c r="C18" s="9">
        <v>3</v>
      </c>
      <c r="D18" s="9">
        <v>0</v>
      </c>
      <c r="E18" s="19" t="s">
        <v>165</v>
      </c>
    </row>
    <row r="19" spans="1:6">
      <c r="A19" s="16" t="s">
        <v>34</v>
      </c>
      <c r="B19" s="9">
        <v>2</v>
      </c>
      <c r="C19" s="9">
        <v>1</v>
      </c>
      <c r="D19" s="9">
        <v>0</v>
      </c>
      <c r="E19" s="10" t="s">
        <v>181</v>
      </c>
    </row>
    <row r="20" spans="1:6" ht="126">
      <c r="A20" s="16" t="s">
        <v>25</v>
      </c>
      <c r="B20" s="9">
        <v>8</v>
      </c>
      <c r="C20" s="9">
        <v>13</v>
      </c>
      <c r="D20" s="9">
        <v>0</v>
      </c>
      <c r="E20" s="19" t="s">
        <v>182</v>
      </c>
    </row>
    <row r="21" spans="1:6" ht="47.25">
      <c r="A21" s="16" t="s">
        <v>14</v>
      </c>
      <c r="B21" s="9">
        <v>4</v>
      </c>
      <c r="C21" s="9">
        <v>3</v>
      </c>
      <c r="D21" s="9">
        <v>0</v>
      </c>
      <c r="E21" s="19" t="s">
        <v>206</v>
      </c>
    </row>
    <row r="22" spans="1:6">
      <c r="A22" s="16" t="s">
        <v>30</v>
      </c>
      <c r="B22" s="9">
        <v>0</v>
      </c>
      <c r="C22" s="9">
        <v>0</v>
      </c>
      <c r="D22" s="9">
        <v>0</v>
      </c>
    </row>
    <row r="23" spans="1:6">
      <c r="A23" s="16" t="s">
        <v>73</v>
      </c>
      <c r="B23" s="9">
        <v>0</v>
      </c>
      <c r="C23" s="9">
        <v>0</v>
      </c>
      <c r="D23" s="9">
        <v>0</v>
      </c>
    </row>
    <row r="24" spans="1:6" ht="408.95" customHeight="1">
      <c r="A24" s="16" t="s">
        <v>2</v>
      </c>
      <c r="B24" s="9">
        <v>41</v>
      </c>
      <c r="C24" s="9">
        <v>200</v>
      </c>
      <c r="D24" s="9">
        <v>335</v>
      </c>
      <c r="E24" s="22" t="s">
        <v>193</v>
      </c>
    </row>
    <row r="25" spans="1:6">
      <c r="A25" s="16" t="s">
        <v>44</v>
      </c>
      <c r="B25" s="9">
        <v>0</v>
      </c>
      <c r="C25" s="9">
        <v>0</v>
      </c>
      <c r="D25" s="9">
        <v>0</v>
      </c>
    </row>
    <row r="26" spans="1:6" ht="47.25">
      <c r="A26" s="16" t="s">
        <v>45</v>
      </c>
      <c r="B26" s="9">
        <v>9</v>
      </c>
      <c r="C26" s="9">
        <v>3</v>
      </c>
      <c r="D26" s="9">
        <v>3</v>
      </c>
      <c r="E26" s="12" t="s">
        <v>168</v>
      </c>
    </row>
    <row r="27" spans="1:6" ht="47.25">
      <c r="A27" s="16" t="s">
        <v>26</v>
      </c>
      <c r="B27" s="9">
        <v>5</v>
      </c>
      <c r="C27" s="9">
        <v>5</v>
      </c>
      <c r="D27" s="9">
        <v>0</v>
      </c>
      <c r="E27" s="19" t="s">
        <v>159</v>
      </c>
    </row>
    <row r="28" spans="1:6" ht="173.25">
      <c r="A28" s="16" t="s">
        <v>21</v>
      </c>
      <c r="B28" s="9">
        <v>12</v>
      </c>
      <c r="C28" s="9">
        <v>34</v>
      </c>
      <c r="D28" s="9">
        <v>9</v>
      </c>
      <c r="E28" s="19" t="s">
        <v>166</v>
      </c>
    </row>
    <row r="29" spans="1:6">
      <c r="A29" s="16" t="s">
        <v>48</v>
      </c>
      <c r="B29" s="9">
        <v>2</v>
      </c>
      <c r="C29" s="9">
        <v>0</v>
      </c>
      <c r="D29" s="9">
        <v>0</v>
      </c>
    </row>
    <row r="30" spans="1:6">
      <c r="A30" s="16" t="s">
        <v>56</v>
      </c>
      <c r="B30" s="9">
        <v>1</v>
      </c>
      <c r="C30" s="9">
        <v>0</v>
      </c>
      <c r="D30" s="9">
        <v>0</v>
      </c>
      <c r="F30" s="10" t="s">
        <v>174</v>
      </c>
    </row>
    <row r="31" spans="1:6">
      <c r="A31" s="16" t="s">
        <v>42</v>
      </c>
      <c r="B31" s="9">
        <v>1</v>
      </c>
      <c r="C31" s="9">
        <v>0</v>
      </c>
      <c r="D31" s="9">
        <v>0</v>
      </c>
      <c r="E31" s="23"/>
    </row>
    <row r="32" spans="1:6" ht="78.75">
      <c r="A32" s="16" t="s">
        <v>9</v>
      </c>
      <c r="B32" s="9">
        <v>5</v>
      </c>
      <c r="C32" s="9">
        <v>9</v>
      </c>
      <c r="D32" s="9">
        <v>9</v>
      </c>
      <c r="E32" s="19" t="s">
        <v>164</v>
      </c>
    </row>
    <row r="33" spans="1:6">
      <c r="A33" s="16" t="s">
        <v>66</v>
      </c>
      <c r="B33" s="9">
        <v>0</v>
      </c>
      <c r="C33" s="9">
        <v>0</v>
      </c>
      <c r="D33" s="9">
        <v>0</v>
      </c>
      <c r="F33" s="15" t="s">
        <v>175</v>
      </c>
    </row>
    <row r="34" spans="1:6" ht="31.5">
      <c r="A34" s="16" t="s">
        <v>23</v>
      </c>
      <c r="B34" s="9">
        <v>5</v>
      </c>
      <c r="C34" s="9">
        <v>2</v>
      </c>
      <c r="D34" s="9">
        <v>0</v>
      </c>
      <c r="E34" s="19" t="s">
        <v>162</v>
      </c>
    </row>
    <row r="35" spans="1:6">
      <c r="A35" s="16" t="s">
        <v>67</v>
      </c>
      <c r="B35" s="9">
        <v>0</v>
      </c>
      <c r="C35" s="9">
        <v>0</v>
      </c>
      <c r="D35" s="9">
        <v>0</v>
      </c>
    </row>
    <row r="36" spans="1:6" ht="31.5">
      <c r="A36" s="16" t="s">
        <v>71</v>
      </c>
      <c r="B36" s="9">
        <v>0</v>
      </c>
      <c r="C36" s="9">
        <v>0</v>
      </c>
      <c r="D36" s="9">
        <v>0</v>
      </c>
    </row>
    <row r="37" spans="1:6">
      <c r="A37" s="16" t="s">
        <v>75</v>
      </c>
      <c r="B37" s="9">
        <v>3</v>
      </c>
      <c r="C37" s="9">
        <v>1</v>
      </c>
      <c r="D37" s="9">
        <v>3</v>
      </c>
      <c r="E37" s="10" t="s">
        <v>157</v>
      </c>
      <c r="F37" s="19" t="s">
        <v>207</v>
      </c>
    </row>
    <row r="38" spans="1:6">
      <c r="A38" s="16" t="s">
        <v>70</v>
      </c>
      <c r="B38" s="9">
        <v>0</v>
      </c>
      <c r="C38" s="9">
        <v>0</v>
      </c>
      <c r="D38" s="9">
        <v>0</v>
      </c>
    </row>
    <row r="39" spans="1:6" ht="189">
      <c r="A39" s="16" t="s">
        <v>6</v>
      </c>
      <c r="B39" s="9">
        <v>13</v>
      </c>
      <c r="C39" s="9">
        <v>24</v>
      </c>
      <c r="D39" s="9">
        <v>5</v>
      </c>
      <c r="E39" s="19" t="s">
        <v>288</v>
      </c>
      <c r="F39" s="19"/>
    </row>
    <row r="40" spans="1:6">
      <c r="A40" s="16" t="s">
        <v>47</v>
      </c>
      <c r="B40" s="9">
        <v>0</v>
      </c>
      <c r="C40" s="9">
        <v>0</v>
      </c>
      <c r="D40" s="9">
        <v>0</v>
      </c>
    </row>
    <row r="41" spans="1:6">
      <c r="A41" s="16" t="s">
        <v>76</v>
      </c>
      <c r="B41" s="9">
        <v>8</v>
      </c>
      <c r="C41" s="9">
        <v>0</v>
      </c>
      <c r="D41" s="9">
        <v>0</v>
      </c>
    </row>
    <row r="42" spans="1:6">
      <c r="A42" s="16" t="s">
        <v>69</v>
      </c>
      <c r="B42" s="9">
        <v>0</v>
      </c>
      <c r="C42" s="9">
        <v>0</v>
      </c>
      <c r="D42" s="9">
        <v>0</v>
      </c>
    </row>
    <row r="43" spans="1:6">
      <c r="A43" s="21" t="s">
        <v>35</v>
      </c>
      <c r="B43" s="9">
        <v>0</v>
      </c>
      <c r="C43" s="9">
        <v>0</v>
      </c>
      <c r="D43" s="9">
        <v>0</v>
      </c>
      <c r="F43" s="19"/>
    </row>
    <row r="44" spans="1:6">
      <c r="A44" s="16" t="s">
        <v>57</v>
      </c>
      <c r="B44" s="9">
        <v>0</v>
      </c>
      <c r="C44" s="9">
        <v>0</v>
      </c>
      <c r="D44" s="9">
        <v>0</v>
      </c>
      <c r="F44" s="10" t="s">
        <v>208</v>
      </c>
    </row>
    <row r="45" spans="1:6" ht="252">
      <c r="A45" s="16" t="s">
        <v>12</v>
      </c>
      <c r="B45" s="9">
        <v>18</v>
      </c>
      <c r="C45" s="9">
        <v>63</v>
      </c>
      <c r="D45" s="9">
        <v>40</v>
      </c>
      <c r="E45" s="19" t="s">
        <v>209</v>
      </c>
    </row>
    <row r="46" spans="1:6">
      <c r="A46" s="16" t="s">
        <v>24</v>
      </c>
      <c r="B46" s="9">
        <v>1</v>
      </c>
      <c r="C46" s="9">
        <v>0</v>
      </c>
      <c r="D46" s="9">
        <v>0</v>
      </c>
    </row>
    <row r="47" spans="1:6">
      <c r="A47" s="16" t="s">
        <v>29</v>
      </c>
      <c r="B47" s="9">
        <v>1</v>
      </c>
      <c r="C47" s="9">
        <v>2</v>
      </c>
      <c r="D47" s="9">
        <v>0</v>
      </c>
      <c r="E47" s="10" t="s">
        <v>272</v>
      </c>
    </row>
    <row r="48" spans="1:6">
      <c r="A48" s="16" t="s">
        <v>55</v>
      </c>
      <c r="B48" s="9">
        <v>5</v>
      </c>
      <c r="C48" s="9">
        <v>0</v>
      </c>
      <c r="D48" s="9">
        <v>0</v>
      </c>
    </row>
    <row r="49" spans="1:6" ht="31.5">
      <c r="A49" s="16" t="s">
        <v>59</v>
      </c>
      <c r="B49" s="9">
        <v>3</v>
      </c>
      <c r="C49" s="9">
        <v>1</v>
      </c>
      <c r="D49" s="9">
        <v>1</v>
      </c>
      <c r="E49" s="19" t="s">
        <v>210</v>
      </c>
    </row>
    <row r="50" spans="1:6">
      <c r="A50" s="16" t="s">
        <v>61</v>
      </c>
      <c r="B50" s="9">
        <v>3</v>
      </c>
      <c r="C50" s="9">
        <v>5</v>
      </c>
      <c r="D50" s="9">
        <v>0</v>
      </c>
      <c r="E50" s="10" t="s">
        <v>211</v>
      </c>
      <c r="F50" s="10" t="s">
        <v>212</v>
      </c>
    </row>
    <row r="51" spans="1:6">
      <c r="A51" s="16" t="s">
        <v>63</v>
      </c>
      <c r="B51" s="9">
        <v>0</v>
      </c>
      <c r="C51" s="9">
        <v>0</v>
      </c>
      <c r="D51" s="9">
        <v>0</v>
      </c>
    </row>
    <row r="52" spans="1:6">
      <c r="A52" s="16" t="s">
        <v>19</v>
      </c>
      <c r="B52" s="9">
        <v>2</v>
      </c>
      <c r="C52" s="9">
        <v>1</v>
      </c>
      <c r="D52" s="9">
        <v>0</v>
      </c>
      <c r="E52" s="10" t="s">
        <v>213</v>
      </c>
      <c r="F52" s="10" t="s">
        <v>214</v>
      </c>
    </row>
    <row r="53" spans="1:6">
      <c r="A53" s="16" t="s">
        <v>53</v>
      </c>
      <c r="B53" s="9">
        <v>0</v>
      </c>
      <c r="C53" s="9">
        <v>0</v>
      </c>
      <c r="D53" s="9">
        <v>0</v>
      </c>
      <c r="F53" s="10" t="s">
        <v>215</v>
      </c>
    </row>
    <row r="54" spans="1:6">
      <c r="A54" s="16" t="s">
        <v>58</v>
      </c>
      <c r="B54" s="9">
        <v>0</v>
      </c>
      <c r="C54" s="9">
        <v>0</v>
      </c>
      <c r="D54" s="9">
        <v>0</v>
      </c>
      <c r="F54" s="10" t="s">
        <v>216</v>
      </c>
    </row>
    <row r="55" spans="1:6" ht="94.5">
      <c r="A55" s="16" t="s">
        <v>3</v>
      </c>
      <c r="B55" s="9">
        <v>8</v>
      </c>
      <c r="C55" s="9">
        <v>22</v>
      </c>
      <c r="D55" s="9">
        <v>3</v>
      </c>
      <c r="E55" s="19" t="s">
        <v>280</v>
      </c>
    </row>
    <row r="56" spans="1:6">
      <c r="A56" s="16" t="s">
        <v>60</v>
      </c>
      <c r="B56" s="9">
        <v>0</v>
      </c>
      <c r="C56" s="9">
        <v>0</v>
      </c>
      <c r="D56" s="9">
        <v>0</v>
      </c>
    </row>
    <row r="57" spans="1:6">
      <c r="A57" s="20" t="s">
        <v>144</v>
      </c>
      <c r="B57" s="9">
        <v>0</v>
      </c>
      <c r="C57" s="9">
        <v>0</v>
      </c>
      <c r="D57" s="9">
        <v>0</v>
      </c>
    </row>
    <row r="58" spans="1:6" ht="236.25">
      <c r="A58" s="16" t="s">
        <v>15</v>
      </c>
      <c r="B58" s="14">
        <v>16</v>
      </c>
      <c r="C58" s="14">
        <v>36</v>
      </c>
      <c r="D58" s="14">
        <v>30</v>
      </c>
      <c r="E58" s="19" t="s">
        <v>274</v>
      </c>
    </row>
    <row r="59" spans="1:6" ht="94.5">
      <c r="A59" s="16" t="s">
        <v>5</v>
      </c>
      <c r="B59" s="9">
        <v>6</v>
      </c>
      <c r="C59" s="9">
        <v>62</v>
      </c>
      <c r="D59" s="9">
        <v>10</v>
      </c>
      <c r="E59" s="19" t="s">
        <v>217</v>
      </c>
    </row>
    <row r="60" spans="1:6" ht="31.5">
      <c r="A60" s="16" t="s">
        <v>77</v>
      </c>
      <c r="B60" s="9">
        <v>0</v>
      </c>
      <c r="C60" s="9">
        <v>0</v>
      </c>
      <c r="D60" s="9">
        <v>0</v>
      </c>
      <c r="F60" s="10" t="s">
        <v>218</v>
      </c>
    </row>
    <row r="61" spans="1:6">
      <c r="A61" s="16" t="s">
        <v>43</v>
      </c>
      <c r="B61" s="9">
        <v>0</v>
      </c>
      <c r="C61" s="9">
        <v>0</v>
      </c>
      <c r="D61" s="9">
        <v>0</v>
      </c>
    </row>
    <row r="62" spans="1:6" ht="126">
      <c r="A62" s="16" t="s">
        <v>17</v>
      </c>
      <c r="B62" s="9">
        <v>9</v>
      </c>
      <c r="C62" s="9">
        <v>30</v>
      </c>
      <c r="D62" s="9">
        <v>5</v>
      </c>
      <c r="E62" s="19" t="s">
        <v>286</v>
      </c>
      <c r="F62" s="19" t="s">
        <v>219</v>
      </c>
    </row>
    <row r="63" spans="1:6">
      <c r="A63" s="16" t="s">
        <v>37</v>
      </c>
      <c r="B63" s="9">
        <v>5</v>
      </c>
      <c r="C63" s="9">
        <v>4</v>
      </c>
      <c r="D63" s="9">
        <v>1</v>
      </c>
      <c r="E63" s="10" t="s">
        <v>220</v>
      </c>
    </row>
    <row r="64" spans="1:6">
      <c r="A64" s="16" t="s">
        <v>62</v>
      </c>
      <c r="B64" s="9">
        <v>1</v>
      </c>
      <c r="C64" s="9">
        <v>0</v>
      </c>
      <c r="D64" s="9">
        <v>0</v>
      </c>
    </row>
    <row r="65" spans="1:6">
      <c r="A65" s="16" t="s">
        <v>49</v>
      </c>
      <c r="B65" s="9">
        <v>0</v>
      </c>
      <c r="C65" s="9">
        <v>0</v>
      </c>
      <c r="D65" s="9">
        <v>0</v>
      </c>
    </row>
    <row r="66" spans="1:6" ht="189">
      <c r="A66" s="16" t="s">
        <v>7</v>
      </c>
      <c r="B66" s="14">
        <v>15</v>
      </c>
      <c r="C66" s="14">
        <v>21</v>
      </c>
      <c r="D66" s="14">
        <v>11</v>
      </c>
      <c r="E66" s="19" t="s">
        <v>277</v>
      </c>
      <c r="F66" s="19" t="s">
        <v>221</v>
      </c>
    </row>
    <row r="67" spans="1:6">
      <c r="A67" s="16" t="s">
        <v>46</v>
      </c>
      <c r="B67" s="9">
        <v>0</v>
      </c>
      <c r="C67" s="9">
        <v>0</v>
      </c>
      <c r="D67" s="9">
        <v>0</v>
      </c>
    </row>
    <row r="68" spans="1:6" ht="31.5">
      <c r="A68" s="16" t="s">
        <v>78</v>
      </c>
      <c r="B68" s="9">
        <v>1</v>
      </c>
      <c r="C68" s="9">
        <v>0</v>
      </c>
      <c r="D68" s="9">
        <v>0</v>
      </c>
    </row>
    <row r="69" spans="1:6">
      <c r="A69" s="16" t="s">
        <v>40</v>
      </c>
      <c r="B69" s="9">
        <v>0</v>
      </c>
      <c r="C69" s="9">
        <v>0</v>
      </c>
      <c r="D69" s="9">
        <v>0</v>
      </c>
    </row>
    <row r="70" spans="1:6" ht="220.5">
      <c r="A70" s="16" t="s">
        <v>16</v>
      </c>
      <c r="B70" s="9">
        <v>17</v>
      </c>
      <c r="C70" s="9">
        <v>75</v>
      </c>
      <c r="D70" s="9">
        <v>13</v>
      </c>
      <c r="E70" s="19" t="s">
        <v>222</v>
      </c>
      <c r="F70" s="10" t="s">
        <v>223</v>
      </c>
    </row>
    <row r="71" spans="1:6">
      <c r="A71" s="16" t="s">
        <v>54</v>
      </c>
      <c r="B71" s="9">
        <v>3</v>
      </c>
      <c r="C71" s="9">
        <v>0</v>
      </c>
      <c r="D71" s="9">
        <v>2</v>
      </c>
      <c r="E71" s="10" t="s">
        <v>224</v>
      </c>
      <c r="F71" s="10" t="s">
        <v>225</v>
      </c>
    </row>
    <row r="72" spans="1:6" ht="47.25">
      <c r="A72" s="16" t="s">
        <v>10</v>
      </c>
      <c r="B72" s="9">
        <v>5</v>
      </c>
      <c r="C72" s="9">
        <v>14</v>
      </c>
      <c r="D72" s="9">
        <v>2</v>
      </c>
      <c r="E72" s="19" t="s">
        <v>226</v>
      </c>
    </row>
    <row r="73" spans="1:6" ht="31.5">
      <c r="A73" s="16" t="s">
        <v>38</v>
      </c>
      <c r="B73" s="9">
        <v>7</v>
      </c>
      <c r="C73" s="9">
        <v>2</v>
      </c>
      <c r="D73" s="9">
        <v>2</v>
      </c>
      <c r="E73" s="12" t="s">
        <v>227</v>
      </c>
      <c r="F73" s="10" t="s">
        <v>228</v>
      </c>
    </row>
    <row r="74" spans="1:6" ht="126">
      <c r="A74" s="16" t="s">
        <v>39</v>
      </c>
      <c r="B74" s="9">
        <v>11</v>
      </c>
      <c r="C74" s="9">
        <v>12</v>
      </c>
      <c r="D74" s="9">
        <v>19</v>
      </c>
      <c r="E74" s="19" t="s">
        <v>229</v>
      </c>
    </row>
    <row r="75" spans="1:6">
      <c r="A75" s="16" t="s">
        <v>31</v>
      </c>
      <c r="B75" s="9">
        <v>2</v>
      </c>
      <c r="C75" s="9">
        <v>0</v>
      </c>
      <c r="D75" s="9">
        <v>0</v>
      </c>
    </row>
    <row r="76" spans="1:6" ht="31.5">
      <c r="A76" s="16" t="s">
        <v>18</v>
      </c>
      <c r="B76" s="9">
        <v>2</v>
      </c>
      <c r="C76" s="9">
        <v>17</v>
      </c>
      <c r="D76" s="9">
        <v>28</v>
      </c>
      <c r="E76" s="19" t="s">
        <v>230</v>
      </c>
      <c r="F76" s="19" t="s">
        <v>231</v>
      </c>
    </row>
    <row r="77" spans="1:6">
      <c r="A77" s="16" t="s">
        <v>64</v>
      </c>
      <c r="B77" s="9">
        <v>0</v>
      </c>
      <c r="C77" s="9">
        <v>0</v>
      </c>
      <c r="D77" s="9">
        <v>0</v>
      </c>
    </row>
    <row r="78" spans="1:6">
      <c r="A78" s="16" t="s">
        <v>32</v>
      </c>
      <c r="B78" s="9">
        <v>0</v>
      </c>
      <c r="C78" s="9">
        <v>0</v>
      </c>
      <c r="D78" s="9">
        <v>0</v>
      </c>
    </row>
    <row r="79" spans="1:6" ht="31.5">
      <c r="A79" s="16" t="s">
        <v>33</v>
      </c>
      <c r="B79" s="9">
        <v>3</v>
      </c>
      <c r="C79" s="9">
        <v>5</v>
      </c>
      <c r="D79" s="9">
        <v>0</v>
      </c>
      <c r="E79" s="19" t="s">
        <v>266</v>
      </c>
      <c r="F79" s="10" t="s">
        <v>232</v>
      </c>
    </row>
    <row r="80" spans="1:6" ht="362.25">
      <c r="A80" s="16" t="s">
        <v>1</v>
      </c>
      <c r="B80" s="9">
        <v>25</v>
      </c>
      <c r="C80" s="9">
        <v>114</v>
      </c>
      <c r="D80" s="9">
        <v>38</v>
      </c>
      <c r="E80" s="19" t="s">
        <v>233</v>
      </c>
      <c r="F80" s="10" t="s">
        <v>234</v>
      </c>
    </row>
  </sheetData>
  <hyperlinks>
    <hyperlink ref="A11" r:id="rId1" xr:uid="{00000000-0004-0000-0000-000000000000}"/>
    <hyperlink ref="A37" r:id="rId2" xr:uid="{00000000-0004-0000-0000-000001000000}"/>
    <hyperlink ref="A9" r:id="rId3" xr:uid="{00000000-0004-0000-0000-000002000000}"/>
    <hyperlink ref="A23" r:id="rId4" xr:uid="{00000000-0004-0000-0000-000003000000}"/>
    <hyperlink ref="A10" r:id="rId5" xr:uid="{00000000-0004-0000-0000-000004000000}"/>
    <hyperlink ref="A36" r:id="rId6" xr:uid="{00000000-0004-0000-0000-000005000000}"/>
    <hyperlink ref="A38" r:id="rId7" xr:uid="{00000000-0004-0000-0000-000006000000}"/>
    <hyperlink ref="A15" r:id="rId8" xr:uid="{00000000-0004-0000-0000-000007000000}"/>
    <hyperlink ref="A35" r:id="rId9" xr:uid="{00000000-0004-0000-0000-000008000000}"/>
    <hyperlink ref="A33" r:id="rId10" xr:uid="{00000000-0004-0000-0000-000009000000}"/>
    <hyperlink ref="A6" r:id="rId11" xr:uid="{00000000-0004-0000-0000-00000A000000}"/>
    <hyperlink ref="A30" r:id="rId12" xr:uid="{00000000-0004-0000-0000-00000B000000}"/>
    <hyperlink ref="A8" r:id="rId13" xr:uid="{00000000-0004-0000-0000-00000C000000}"/>
    <hyperlink ref="A14" r:id="rId14" xr:uid="{00000000-0004-0000-0000-00000D000000}"/>
    <hyperlink ref="A12" r:id="rId15" xr:uid="{00000000-0004-0000-0000-00000E000000}"/>
    <hyperlink ref="A29" r:id="rId16" xr:uid="{00000000-0004-0000-0000-00000F000000}"/>
    <hyperlink ref="A26" r:id="rId17" xr:uid="{00000000-0004-0000-0000-000010000000}"/>
    <hyperlink ref="A25" r:id="rId18" xr:uid="{00000000-0004-0000-0000-000011000000}"/>
    <hyperlink ref="A31" r:id="rId19" xr:uid="{00000000-0004-0000-0000-000012000000}"/>
    <hyperlink ref="A18" r:id="rId20" xr:uid="{00000000-0004-0000-0000-000013000000}"/>
    <hyperlink ref="A3" r:id="rId21" xr:uid="{00000000-0004-0000-0000-000014000000}"/>
    <hyperlink ref="A19" r:id="rId22" xr:uid="{00000000-0004-0000-0000-000015000000}"/>
    <hyperlink ref="A22" r:id="rId23" xr:uid="{00000000-0004-0000-0000-000016000000}"/>
    <hyperlink ref="A4" r:id="rId24" xr:uid="{00000000-0004-0000-0000-000017000000}"/>
    <hyperlink ref="A2" r:id="rId25" xr:uid="{00000000-0004-0000-0000-000018000000}"/>
    <hyperlink ref="A27" r:id="rId26" xr:uid="{00000000-0004-0000-0000-000019000000}"/>
    <hyperlink ref="A20" r:id="rId27" xr:uid="{00000000-0004-0000-0000-00001A000000}"/>
    <hyperlink ref="A34" r:id="rId28" xr:uid="{00000000-0004-0000-0000-00001B000000}"/>
    <hyperlink ref="A17" r:id="rId29" xr:uid="{00000000-0004-0000-0000-00001C000000}"/>
    <hyperlink ref="A28" r:id="rId30" xr:uid="{00000000-0004-0000-0000-00001D000000}"/>
    <hyperlink ref="A5" r:id="rId31" xr:uid="{00000000-0004-0000-0000-00001E000000}"/>
    <hyperlink ref="A21" r:id="rId32" xr:uid="{00000000-0004-0000-0000-00001F000000}"/>
    <hyperlink ref="A13" r:id="rId33" xr:uid="{00000000-0004-0000-0000-000020000000}"/>
    <hyperlink ref="A16" r:id="rId34" xr:uid="{00000000-0004-0000-0000-000021000000}"/>
    <hyperlink ref="A32" r:id="rId35" xr:uid="{00000000-0004-0000-0000-000022000000}"/>
    <hyperlink ref="A7" r:id="rId36" xr:uid="{00000000-0004-0000-0000-000023000000}"/>
    <hyperlink ref="A39" r:id="rId37" xr:uid="{00000000-0004-0000-0000-000024000000}"/>
    <hyperlink ref="A24" r:id="rId38" xr:uid="{00000000-0004-0000-0000-000025000000}"/>
    <hyperlink ref="A59" r:id="rId39" xr:uid="{00000000-0004-0000-0000-000026000000}"/>
    <hyperlink ref="A68" r:id="rId40" xr:uid="{00000000-0004-0000-0000-000027000000}"/>
    <hyperlink ref="A60" r:id="rId41" xr:uid="{00000000-0004-0000-0000-000028000000}"/>
    <hyperlink ref="A41" r:id="rId42" xr:uid="{00000000-0004-0000-0000-000029000000}"/>
    <hyperlink ref="A42" r:id="rId43" xr:uid="{00000000-0004-0000-0000-00002A000000}"/>
    <hyperlink ref="A77" r:id="rId44" xr:uid="{00000000-0004-0000-0000-00002B000000}"/>
    <hyperlink ref="A51" r:id="rId45" xr:uid="{00000000-0004-0000-0000-00002C000000}"/>
    <hyperlink ref="A64" r:id="rId46" xr:uid="{00000000-0004-0000-0000-00002D000000}"/>
    <hyperlink ref="A50" r:id="rId47" xr:uid="{00000000-0004-0000-0000-00002E000000}"/>
    <hyperlink ref="A56" r:id="rId48" xr:uid="{00000000-0004-0000-0000-00002F000000}"/>
    <hyperlink ref="A49" r:id="rId49" xr:uid="{00000000-0004-0000-0000-000030000000}"/>
    <hyperlink ref="A54" r:id="rId50" xr:uid="{00000000-0004-0000-0000-000031000000}"/>
    <hyperlink ref="A44" r:id="rId51" xr:uid="{00000000-0004-0000-0000-000032000000}"/>
    <hyperlink ref="A48" r:id="rId52" xr:uid="{00000000-0004-0000-0000-000033000000}"/>
    <hyperlink ref="A71" r:id="rId53" xr:uid="{00000000-0004-0000-0000-000034000000}"/>
    <hyperlink ref="A53" r:id="rId54" xr:uid="{00000000-0004-0000-0000-000035000000}"/>
    <hyperlink ref="A65" r:id="rId55" xr:uid="{00000000-0004-0000-0000-000036000000}"/>
    <hyperlink ref="A40" r:id="rId56" xr:uid="{00000000-0004-0000-0000-000037000000}"/>
    <hyperlink ref="A67" r:id="rId57" xr:uid="{00000000-0004-0000-0000-000038000000}"/>
    <hyperlink ref="A61" r:id="rId58" xr:uid="{00000000-0004-0000-0000-000039000000}"/>
    <hyperlink ref="A57" r:id="rId59" xr:uid="{00000000-0004-0000-0000-00003A000000}"/>
    <hyperlink ref="A69" r:id="rId60" xr:uid="{00000000-0004-0000-0000-00003B000000}"/>
    <hyperlink ref="A74" r:id="rId61" xr:uid="{00000000-0004-0000-0000-00003C000000}"/>
    <hyperlink ref="A73" r:id="rId62" xr:uid="{00000000-0004-0000-0000-00003D000000}"/>
    <hyperlink ref="A63" r:id="rId63" xr:uid="{00000000-0004-0000-0000-00003E000000}"/>
    <hyperlink ref="A43" r:id="rId64" xr:uid="{00000000-0004-0000-0000-00003F000000}"/>
    <hyperlink ref="A79" r:id="rId65" xr:uid="{00000000-0004-0000-0000-000040000000}"/>
    <hyperlink ref="A78" r:id="rId66" xr:uid="{00000000-0004-0000-0000-000041000000}"/>
    <hyperlink ref="A75" r:id="rId67" xr:uid="{00000000-0004-0000-0000-000042000000}"/>
    <hyperlink ref="A47" r:id="rId68" xr:uid="{00000000-0004-0000-0000-000043000000}"/>
    <hyperlink ref="A46" r:id="rId69" xr:uid="{00000000-0004-0000-0000-000044000000}"/>
    <hyperlink ref="A52" r:id="rId70" xr:uid="{00000000-0004-0000-0000-000045000000}"/>
    <hyperlink ref="A76" r:id="rId71" xr:uid="{00000000-0004-0000-0000-000046000000}"/>
    <hyperlink ref="A62" r:id="rId72" xr:uid="{00000000-0004-0000-0000-000047000000}"/>
    <hyperlink ref="A70" r:id="rId73" xr:uid="{00000000-0004-0000-0000-000048000000}"/>
    <hyperlink ref="A58" r:id="rId74" xr:uid="{00000000-0004-0000-0000-000049000000}"/>
    <hyperlink ref="A45" r:id="rId75" xr:uid="{00000000-0004-0000-0000-00004A000000}"/>
    <hyperlink ref="A72" r:id="rId76" xr:uid="{00000000-0004-0000-0000-00004B000000}"/>
    <hyperlink ref="A66" r:id="rId77" xr:uid="{00000000-0004-0000-0000-00004C000000}"/>
    <hyperlink ref="A55" r:id="rId78" xr:uid="{00000000-0004-0000-0000-00004D000000}"/>
    <hyperlink ref="A80" r:id="rId79" xr:uid="{00000000-0004-0000-0000-00004E000000}"/>
  </hyperlink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0"/>
  <sheetViews>
    <sheetView workbookViewId="0">
      <pane ySplit="1" topLeftCell="A76" activePane="bottomLeft" state="frozen"/>
      <selection pane="bottomLeft" activeCell="A11" sqref="A11:XFD11"/>
    </sheetView>
  </sheetViews>
  <sheetFormatPr defaultColWidth="10.875" defaultRowHeight="15.75"/>
  <cols>
    <col min="1" max="1" width="46.875" style="9" customWidth="1"/>
    <col min="2" max="2" width="10.875" style="14"/>
    <col min="3" max="3" width="8.875" style="14" bestFit="1" customWidth="1"/>
    <col min="4" max="4" width="27.375" style="14" customWidth="1"/>
    <col min="5" max="5" width="52" style="10" bestFit="1" customWidth="1"/>
    <col min="6" max="6" width="71.375" style="10" bestFit="1" customWidth="1"/>
    <col min="7" max="16384" width="10.875" style="10"/>
  </cols>
  <sheetData>
    <row r="1" spans="1:6" ht="31.5">
      <c r="A1" s="8" t="s">
        <v>0</v>
      </c>
      <c r="B1" s="8" t="s">
        <v>104</v>
      </c>
      <c r="C1" s="8" t="s">
        <v>79</v>
      </c>
      <c r="D1" s="8" t="s">
        <v>80</v>
      </c>
      <c r="E1" s="15" t="s">
        <v>143</v>
      </c>
      <c r="F1" s="6" t="s">
        <v>145</v>
      </c>
    </row>
    <row r="2" spans="1:6">
      <c r="A2" s="16" t="s">
        <v>27</v>
      </c>
      <c r="B2" s="14">
        <v>2</v>
      </c>
      <c r="C2" s="14">
        <v>0</v>
      </c>
      <c r="D2" s="14">
        <v>1</v>
      </c>
      <c r="E2" s="10" t="s">
        <v>146</v>
      </c>
    </row>
    <row r="3" spans="1:6">
      <c r="A3" s="16" t="s">
        <v>36</v>
      </c>
      <c r="B3" s="14">
        <v>0</v>
      </c>
      <c r="C3" s="14">
        <v>0</v>
      </c>
      <c r="D3" s="14">
        <v>0</v>
      </c>
    </row>
    <row r="4" spans="1:6">
      <c r="A4" s="16" t="s">
        <v>28</v>
      </c>
      <c r="B4" s="14">
        <v>0</v>
      </c>
      <c r="C4" s="14">
        <v>0</v>
      </c>
      <c r="D4" s="14">
        <v>0</v>
      </c>
      <c r="E4" s="19"/>
    </row>
    <row r="5" spans="1:6" ht="63">
      <c r="A5" s="16" t="s">
        <v>20</v>
      </c>
      <c r="B5" s="14">
        <v>18</v>
      </c>
      <c r="C5" s="14">
        <v>3</v>
      </c>
      <c r="D5" s="14">
        <v>1</v>
      </c>
      <c r="E5" s="19" t="s">
        <v>147</v>
      </c>
    </row>
    <row r="6" spans="1:6">
      <c r="A6" s="16" t="s">
        <v>65</v>
      </c>
      <c r="B6" s="14">
        <v>1</v>
      </c>
      <c r="C6" s="14">
        <v>0</v>
      </c>
      <c r="D6" s="14">
        <v>0</v>
      </c>
      <c r="E6" s="19"/>
    </row>
    <row r="7" spans="1:6" ht="141.75">
      <c r="A7" s="16" t="s">
        <v>8</v>
      </c>
      <c r="B7" s="14">
        <v>11</v>
      </c>
      <c r="C7" s="14">
        <v>28</v>
      </c>
      <c r="D7" s="14">
        <v>6</v>
      </c>
      <c r="E7" s="19" t="s">
        <v>192</v>
      </c>
    </row>
    <row r="8" spans="1:6" ht="78.75">
      <c r="A8" s="16" t="s">
        <v>52</v>
      </c>
      <c r="B8" s="14">
        <v>5</v>
      </c>
      <c r="C8" s="14">
        <v>6</v>
      </c>
      <c r="D8" s="14">
        <v>1</v>
      </c>
      <c r="E8" s="19" t="s">
        <v>171</v>
      </c>
    </row>
    <row r="9" spans="1:6">
      <c r="A9" s="16" t="s">
        <v>74</v>
      </c>
      <c r="B9" s="14">
        <v>0</v>
      </c>
      <c r="C9" s="14">
        <v>0</v>
      </c>
      <c r="D9" s="14">
        <v>0</v>
      </c>
    </row>
    <row r="10" spans="1:6" ht="31.5">
      <c r="A10" s="16" t="s">
        <v>72</v>
      </c>
      <c r="B10" s="14">
        <v>3</v>
      </c>
      <c r="C10" s="14">
        <v>0</v>
      </c>
      <c r="D10" s="14">
        <v>0</v>
      </c>
    </row>
    <row r="11" spans="1:6" ht="189">
      <c r="A11" s="20" t="s">
        <v>4</v>
      </c>
      <c r="B11" s="14">
        <v>11</v>
      </c>
      <c r="C11" s="14">
        <v>34</v>
      </c>
      <c r="D11" s="14">
        <v>35</v>
      </c>
      <c r="E11" s="19" t="s">
        <v>261</v>
      </c>
    </row>
    <row r="12" spans="1:6" ht="31.5">
      <c r="A12" s="16" t="s">
        <v>50</v>
      </c>
      <c r="B12" s="14">
        <v>3</v>
      </c>
      <c r="C12" s="14">
        <v>2</v>
      </c>
      <c r="D12" s="14">
        <v>0</v>
      </c>
      <c r="E12" s="19" t="s">
        <v>149</v>
      </c>
    </row>
    <row r="13" spans="1:6" ht="31.5">
      <c r="A13" s="16" t="s">
        <v>13</v>
      </c>
      <c r="B13" s="14">
        <v>3</v>
      </c>
      <c r="C13" s="14">
        <v>3</v>
      </c>
      <c r="D13" s="14">
        <v>0</v>
      </c>
      <c r="E13" s="19" t="s">
        <v>152</v>
      </c>
      <c r="F13" s="10" t="s">
        <v>151</v>
      </c>
    </row>
    <row r="14" spans="1:6" ht="110.25">
      <c r="A14" s="16" t="s">
        <v>51</v>
      </c>
      <c r="B14" s="14">
        <v>15</v>
      </c>
      <c r="C14" s="14">
        <v>9</v>
      </c>
      <c r="D14" s="14">
        <v>0</v>
      </c>
      <c r="E14" s="19" t="s">
        <v>153</v>
      </c>
    </row>
    <row r="15" spans="1:6">
      <c r="A15" s="16" t="s">
        <v>68</v>
      </c>
      <c r="B15" s="14">
        <v>2</v>
      </c>
      <c r="C15" s="14">
        <v>0</v>
      </c>
      <c r="D15" s="14">
        <v>0</v>
      </c>
    </row>
    <row r="16" spans="1:6" ht="63">
      <c r="A16" s="16" t="s">
        <v>11</v>
      </c>
      <c r="B16" s="14">
        <v>6</v>
      </c>
      <c r="C16" s="14">
        <v>9</v>
      </c>
      <c r="D16" s="14">
        <v>2</v>
      </c>
      <c r="E16" s="19" t="s">
        <v>183</v>
      </c>
    </row>
    <row r="17" spans="1:5" ht="78.75">
      <c r="A17" s="16" t="s">
        <v>22</v>
      </c>
      <c r="B17" s="14">
        <v>6</v>
      </c>
      <c r="C17" s="14">
        <v>8</v>
      </c>
      <c r="D17" s="14">
        <v>6</v>
      </c>
      <c r="E17" s="19" t="s">
        <v>155</v>
      </c>
    </row>
    <row r="18" spans="1:5" ht="220.5">
      <c r="A18" s="16" t="s">
        <v>41</v>
      </c>
      <c r="B18" s="14">
        <v>34</v>
      </c>
      <c r="C18" s="14">
        <v>19</v>
      </c>
      <c r="D18" s="14">
        <v>4</v>
      </c>
      <c r="E18" s="12" t="s">
        <v>184</v>
      </c>
    </row>
    <row r="19" spans="1:5">
      <c r="A19" s="16" t="s">
        <v>34</v>
      </c>
      <c r="B19" s="14">
        <v>3</v>
      </c>
      <c r="C19" s="14">
        <v>1</v>
      </c>
      <c r="D19" s="14">
        <v>2</v>
      </c>
      <c r="E19" s="10" t="s">
        <v>156</v>
      </c>
    </row>
    <row r="20" spans="1:5">
      <c r="A20" s="16" t="s">
        <v>25</v>
      </c>
      <c r="B20" s="14">
        <v>1</v>
      </c>
      <c r="C20" s="14">
        <v>0</v>
      </c>
      <c r="D20" s="14">
        <v>1</v>
      </c>
      <c r="E20" s="10" t="s">
        <v>161</v>
      </c>
    </row>
    <row r="21" spans="1:5" ht="173.25">
      <c r="A21" s="16" t="s">
        <v>14</v>
      </c>
      <c r="B21" s="14">
        <v>14</v>
      </c>
      <c r="C21" s="14">
        <v>37</v>
      </c>
      <c r="D21" s="14">
        <v>16</v>
      </c>
      <c r="E21" s="19" t="s">
        <v>289</v>
      </c>
    </row>
    <row r="22" spans="1:5">
      <c r="A22" s="16" t="s">
        <v>30</v>
      </c>
      <c r="B22" s="14">
        <v>0</v>
      </c>
      <c r="C22" s="14">
        <v>0</v>
      </c>
      <c r="D22" s="14">
        <v>0</v>
      </c>
    </row>
    <row r="23" spans="1:5">
      <c r="A23" s="16" t="s">
        <v>73</v>
      </c>
      <c r="B23" s="14">
        <v>0</v>
      </c>
      <c r="C23" s="14">
        <v>0</v>
      </c>
      <c r="D23" s="14">
        <v>0</v>
      </c>
    </row>
    <row r="24" spans="1:5" ht="408.95" customHeight="1">
      <c r="A24" s="16" t="s">
        <v>2</v>
      </c>
      <c r="B24" s="14">
        <v>31</v>
      </c>
      <c r="C24" s="14">
        <v>171</v>
      </c>
      <c r="D24" s="14">
        <v>212</v>
      </c>
      <c r="E24" s="24" t="s">
        <v>290</v>
      </c>
    </row>
    <row r="25" spans="1:5">
      <c r="A25" s="16" t="s">
        <v>44</v>
      </c>
      <c r="B25" s="14">
        <v>0</v>
      </c>
      <c r="C25" s="14">
        <v>0</v>
      </c>
      <c r="D25" s="14">
        <v>0</v>
      </c>
    </row>
    <row r="26" spans="1:5" ht="110.25">
      <c r="A26" s="16" t="s">
        <v>45</v>
      </c>
      <c r="B26" s="14">
        <v>20</v>
      </c>
      <c r="C26" s="14">
        <v>4</v>
      </c>
      <c r="D26" s="14">
        <v>3</v>
      </c>
      <c r="E26" s="19" t="s">
        <v>169</v>
      </c>
    </row>
    <row r="27" spans="1:5" ht="47.25">
      <c r="A27" s="16" t="s">
        <v>26</v>
      </c>
      <c r="B27" s="14">
        <v>9</v>
      </c>
      <c r="C27" s="14">
        <v>3</v>
      </c>
      <c r="D27" s="14">
        <v>1</v>
      </c>
      <c r="E27" s="12" t="s">
        <v>160</v>
      </c>
    </row>
    <row r="28" spans="1:5" ht="110.25">
      <c r="A28" s="16" t="s">
        <v>21</v>
      </c>
      <c r="B28" s="14">
        <v>12</v>
      </c>
      <c r="C28" s="14">
        <v>11</v>
      </c>
      <c r="D28" s="14">
        <v>2</v>
      </c>
      <c r="E28" s="12" t="s">
        <v>167</v>
      </c>
    </row>
    <row r="29" spans="1:5" ht="47.25">
      <c r="A29" s="16" t="s">
        <v>48</v>
      </c>
      <c r="B29" s="14">
        <v>3</v>
      </c>
      <c r="C29" s="14">
        <v>3</v>
      </c>
      <c r="D29" s="14">
        <v>0</v>
      </c>
      <c r="E29" s="19" t="s">
        <v>158</v>
      </c>
    </row>
    <row r="30" spans="1:5">
      <c r="A30" s="16" t="s">
        <v>56</v>
      </c>
      <c r="B30" s="14">
        <v>0</v>
      </c>
      <c r="C30" s="14">
        <v>0</v>
      </c>
      <c r="D30" s="14">
        <v>0</v>
      </c>
    </row>
    <row r="31" spans="1:5">
      <c r="A31" s="16" t="s">
        <v>42</v>
      </c>
      <c r="B31" s="14">
        <v>0</v>
      </c>
      <c r="C31" s="14">
        <v>0</v>
      </c>
      <c r="D31" s="14">
        <v>0</v>
      </c>
      <c r="E31" s="11"/>
    </row>
    <row r="32" spans="1:5" ht="110.25">
      <c r="A32" s="16" t="s">
        <v>9</v>
      </c>
      <c r="B32" s="14">
        <v>11</v>
      </c>
      <c r="C32" s="14">
        <v>22</v>
      </c>
      <c r="D32" s="14">
        <v>32</v>
      </c>
      <c r="E32" s="12" t="s">
        <v>195</v>
      </c>
    </row>
    <row r="33" spans="1:6">
      <c r="A33" s="16" t="s">
        <v>66</v>
      </c>
      <c r="B33" s="14">
        <v>0</v>
      </c>
      <c r="C33" s="14">
        <v>0</v>
      </c>
      <c r="D33" s="14">
        <v>0</v>
      </c>
      <c r="F33" s="15" t="s">
        <v>176</v>
      </c>
    </row>
    <row r="34" spans="1:6" ht="47.25">
      <c r="A34" s="16" t="s">
        <v>23</v>
      </c>
      <c r="B34" s="14">
        <v>3</v>
      </c>
      <c r="C34" s="14">
        <v>3</v>
      </c>
      <c r="D34" s="14">
        <v>5</v>
      </c>
      <c r="E34" s="12" t="s">
        <v>163</v>
      </c>
    </row>
    <row r="35" spans="1:6">
      <c r="A35" s="16" t="s">
        <v>67</v>
      </c>
      <c r="B35" s="14">
        <v>0</v>
      </c>
      <c r="C35" s="14">
        <v>0</v>
      </c>
      <c r="D35" s="14">
        <v>0</v>
      </c>
      <c r="E35" s="19"/>
    </row>
    <row r="36" spans="1:6" ht="31.5">
      <c r="A36" s="16" t="s">
        <v>71</v>
      </c>
      <c r="B36" s="14">
        <v>2</v>
      </c>
      <c r="C36" s="14">
        <v>0</v>
      </c>
      <c r="D36" s="14">
        <v>0</v>
      </c>
      <c r="F36" s="11" t="s">
        <v>173</v>
      </c>
    </row>
    <row r="37" spans="1:6">
      <c r="A37" s="16" t="s">
        <v>75</v>
      </c>
      <c r="B37" s="14">
        <v>0</v>
      </c>
      <c r="C37" s="14">
        <v>0</v>
      </c>
      <c r="D37" s="14">
        <v>0</v>
      </c>
    </row>
    <row r="38" spans="1:6">
      <c r="A38" s="16" t="s">
        <v>70</v>
      </c>
      <c r="B38" s="14">
        <v>0</v>
      </c>
      <c r="C38" s="14">
        <v>0</v>
      </c>
      <c r="D38" s="14">
        <v>0</v>
      </c>
    </row>
    <row r="39" spans="1:6">
      <c r="A39" s="16" t="s">
        <v>6</v>
      </c>
      <c r="B39" s="14">
        <v>3</v>
      </c>
      <c r="C39" s="14">
        <v>2</v>
      </c>
      <c r="D39" s="14">
        <v>0</v>
      </c>
      <c r="E39" s="10" t="s">
        <v>205</v>
      </c>
    </row>
    <row r="40" spans="1:6">
      <c r="A40" s="16" t="s">
        <v>47</v>
      </c>
      <c r="B40" s="14">
        <v>1</v>
      </c>
      <c r="C40" s="14">
        <v>0</v>
      </c>
      <c r="D40" s="14">
        <v>0</v>
      </c>
    </row>
    <row r="41" spans="1:6">
      <c r="A41" s="16" t="s">
        <v>76</v>
      </c>
      <c r="B41" s="14">
        <v>5</v>
      </c>
      <c r="C41" s="14">
        <v>0</v>
      </c>
      <c r="D41" s="14">
        <v>0</v>
      </c>
    </row>
    <row r="42" spans="1:6">
      <c r="A42" s="16" t="s">
        <v>69</v>
      </c>
      <c r="B42" s="14">
        <v>0</v>
      </c>
      <c r="C42" s="14">
        <v>0</v>
      </c>
      <c r="D42" s="14">
        <v>0</v>
      </c>
    </row>
    <row r="43" spans="1:6">
      <c r="A43" s="21" t="s">
        <v>35</v>
      </c>
      <c r="B43" s="9">
        <v>0</v>
      </c>
      <c r="C43" s="9">
        <v>0</v>
      </c>
      <c r="D43" s="9">
        <v>0</v>
      </c>
      <c r="F43" s="19"/>
    </row>
    <row r="44" spans="1:6">
      <c r="A44" s="16" t="s">
        <v>57</v>
      </c>
      <c r="B44" s="14">
        <v>0</v>
      </c>
      <c r="C44" s="14">
        <v>0</v>
      </c>
      <c r="D44" s="14">
        <v>0</v>
      </c>
      <c r="F44" s="10" t="s">
        <v>235</v>
      </c>
    </row>
    <row r="45" spans="1:6" ht="204.75">
      <c r="A45" s="16" t="s">
        <v>12</v>
      </c>
      <c r="B45" s="14">
        <v>13</v>
      </c>
      <c r="C45" s="14">
        <v>27</v>
      </c>
      <c r="D45" s="14">
        <v>21</v>
      </c>
      <c r="E45" s="19" t="s">
        <v>236</v>
      </c>
    </row>
    <row r="46" spans="1:6" ht="110.25">
      <c r="A46" s="16" t="s">
        <v>24</v>
      </c>
      <c r="B46" s="14">
        <v>6</v>
      </c>
      <c r="C46" s="14">
        <v>6</v>
      </c>
      <c r="D46" s="14">
        <v>2</v>
      </c>
      <c r="E46" s="19" t="s">
        <v>237</v>
      </c>
    </row>
    <row r="47" spans="1:6" ht="157.5">
      <c r="A47" s="16" t="s">
        <v>29</v>
      </c>
      <c r="B47" s="14">
        <v>13</v>
      </c>
      <c r="C47" s="14">
        <v>12</v>
      </c>
      <c r="D47" s="14">
        <v>2</v>
      </c>
      <c r="E47" s="19" t="s">
        <v>271</v>
      </c>
    </row>
    <row r="48" spans="1:6">
      <c r="A48" s="16" t="s">
        <v>55</v>
      </c>
      <c r="B48" s="14">
        <v>0</v>
      </c>
      <c r="C48" s="14">
        <v>0</v>
      </c>
      <c r="D48" s="14">
        <v>0</v>
      </c>
    </row>
    <row r="49" spans="1:6">
      <c r="A49" s="16" t="s">
        <v>59</v>
      </c>
      <c r="B49" s="14">
        <v>2</v>
      </c>
      <c r="C49" s="14">
        <v>5</v>
      </c>
      <c r="D49" s="14">
        <v>1</v>
      </c>
      <c r="E49" s="10" t="s">
        <v>270</v>
      </c>
    </row>
    <row r="50" spans="1:6">
      <c r="A50" s="16" t="s">
        <v>61</v>
      </c>
      <c r="B50" s="14">
        <v>0</v>
      </c>
      <c r="C50" s="14">
        <v>0</v>
      </c>
      <c r="D50" s="14">
        <v>0</v>
      </c>
    </row>
    <row r="51" spans="1:6">
      <c r="A51" s="16" t="s">
        <v>63</v>
      </c>
      <c r="B51" s="14">
        <v>0</v>
      </c>
      <c r="C51" s="14">
        <v>0</v>
      </c>
      <c r="D51" s="14">
        <v>0</v>
      </c>
    </row>
    <row r="52" spans="1:6">
      <c r="A52" s="16" t="s">
        <v>19</v>
      </c>
      <c r="B52" s="14">
        <v>1</v>
      </c>
      <c r="C52" s="14">
        <v>1</v>
      </c>
      <c r="D52" s="14">
        <v>0</v>
      </c>
      <c r="E52" s="10" t="s">
        <v>238</v>
      </c>
    </row>
    <row r="53" spans="1:6">
      <c r="A53" s="16" t="s">
        <v>53</v>
      </c>
      <c r="B53" s="14">
        <v>1</v>
      </c>
      <c r="C53" s="14">
        <v>0</v>
      </c>
      <c r="D53" s="14">
        <v>1</v>
      </c>
      <c r="E53" s="11" t="s">
        <v>239</v>
      </c>
      <c r="F53" s="10" t="s">
        <v>240</v>
      </c>
    </row>
    <row r="54" spans="1:6">
      <c r="A54" s="16" t="s">
        <v>58</v>
      </c>
      <c r="B54" s="14">
        <v>0</v>
      </c>
      <c r="C54" s="14">
        <v>0</v>
      </c>
      <c r="D54" s="14">
        <v>0</v>
      </c>
      <c r="F54" s="10" t="s">
        <v>241</v>
      </c>
    </row>
    <row r="55" spans="1:6" ht="126">
      <c r="A55" s="16" t="s">
        <v>3</v>
      </c>
      <c r="B55" s="14">
        <v>11</v>
      </c>
      <c r="C55" s="14">
        <v>15</v>
      </c>
      <c r="D55" s="14">
        <v>7</v>
      </c>
      <c r="E55" s="19" t="s">
        <v>281</v>
      </c>
    </row>
    <row r="56" spans="1:6">
      <c r="A56" s="16" t="s">
        <v>60</v>
      </c>
      <c r="B56" s="14">
        <v>0</v>
      </c>
      <c r="C56" s="14">
        <v>0</v>
      </c>
      <c r="D56" s="14">
        <v>0</v>
      </c>
      <c r="F56" s="10" t="s">
        <v>242</v>
      </c>
    </row>
    <row r="57" spans="1:6">
      <c r="A57" s="20" t="s">
        <v>144</v>
      </c>
      <c r="B57" s="14">
        <v>1</v>
      </c>
      <c r="C57" s="14">
        <v>0</v>
      </c>
      <c r="D57" s="14">
        <v>0</v>
      </c>
      <c r="F57" s="10" t="s">
        <v>243</v>
      </c>
    </row>
    <row r="58" spans="1:6" ht="236.25">
      <c r="A58" s="16" t="s">
        <v>15</v>
      </c>
      <c r="B58" s="14">
        <v>19</v>
      </c>
      <c r="C58" s="14">
        <v>22</v>
      </c>
      <c r="D58" s="14">
        <v>20</v>
      </c>
      <c r="E58" s="19" t="s">
        <v>291</v>
      </c>
    </row>
    <row r="59" spans="1:6" ht="189">
      <c r="A59" s="16" t="s">
        <v>5</v>
      </c>
      <c r="B59" s="14">
        <v>13</v>
      </c>
      <c r="C59" s="14">
        <v>92</v>
      </c>
      <c r="D59" s="14">
        <v>120</v>
      </c>
      <c r="E59" s="19" t="s">
        <v>244</v>
      </c>
    </row>
    <row r="60" spans="1:6" ht="31.5">
      <c r="A60" s="16" t="s">
        <v>77</v>
      </c>
      <c r="B60" s="14">
        <v>0</v>
      </c>
      <c r="C60" s="14">
        <v>0</v>
      </c>
      <c r="D60" s="14">
        <v>0</v>
      </c>
      <c r="F60" s="10" t="s">
        <v>245</v>
      </c>
    </row>
    <row r="61" spans="1:6">
      <c r="A61" s="16" t="s">
        <v>43</v>
      </c>
      <c r="B61" s="14">
        <v>0</v>
      </c>
      <c r="C61" s="14">
        <v>0</v>
      </c>
      <c r="D61" s="14">
        <v>0</v>
      </c>
    </row>
    <row r="62" spans="1:6" ht="94.5">
      <c r="A62" s="16" t="s">
        <v>17</v>
      </c>
      <c r="B62" s="14">
        <v>9</v>
      </c>
      <c r="C62" s="14">
        <v>11</v>
      </c>
      <c r="D62" s="14">
        <v>6</v>
      </c>
      <c r="E62" s="19" t="s">
        <v>285</v>
      </c>
    </row>
    <row r="63" spans="1:6" ht="47.25">
      <c r="A63" s="16" t="s">
        <v>37</v>
      </c>
      <c r="B63" s="14">
        <v>15</v>
      </c>
      <c r="C63" s="14">
        <v>3</v>
      </c>
      <c r="D63" s="14">
        <v>0</v>
      </c>
      <c r="E63" s="19" t="s">
        <v>246</v>
      </c>
    </row>
    <row r="64" spans="1:6">
      <c r="A64" s="16" t="s">
        <v>62</v>
      </c>
      <c r="B64" s="14">
        <v>0</v>
      </c>
      <c r="C64" s="14">
        <v>0</v>
      </c>
      <c r="D64" s="14">
        <v>0</v>
      </c>
    </row>
    <row r="65" spans="1:6">
      <c r="A65" s="16" t="s">
        <v>49</v>
      </c>
      <c r="B65" s="14">
        <v>4</v>
      </c>
      <c r="C65" s="14">
        <v>0</v>
      </c>
      <c r="D65" s="14">
        <v>0</v>
      </c>
    </row>
    <row r="66" spans="1:6" ht="94.5">
      <c r="A66" s="16" t="s">
        <v>7</v>
      </c>
      <c r="B66" s="14">
        <v>13</v>
      </c>
      <c r="C66" s="14">
        <v>14</v>
      </c>
      <c r="D66" s="14">
        <v>0</v>
      </c>
      <c r="E66" s="19" t="s">
        <v>247</v>
      </c>
      <c r="F66" s="10" t="s">
        <v>248</v>
      </c>
    </row>
    <row r="67" spans="1:6">
      <c r="A67" s="16" t="s">
        <v>46</v>
      </c>
      <c r="B67" s="14">
        <v>1</v>
      </c>
      <c r="C67" s="14">
        <v>0</v>
      </c>
      <c r="D67" s="14">
        <v>0</v>
      </c>
      <c r="F67" s="10" t="s">
        <v>249</v>
      </c>
    </row>
    <row r="68" spans="1:6" ht="31.5">
      <c r="A68" s="16" t="s">
        <v>78</v>
      </c>
      <c r="B68" s="14">
        <v>10</v>
      </c>
      <c r="C68" s="14">
        <v>2</v>
      </c>
      <c r="D68" s="14">
        <v>0</v>
      </c>
      <c r="E68" s="19" t="s">
        <v>250</v>
      </c>
    </row>
    <row r="69" spans="1:6">
      <c r="A69" s="16" t="s">
        <v>40</v>
      </c>
      <c r="B69" s="14">
        <v>0</v>
      </c>
      <c r="C69" s="14">
        <v>0</v>
      </c>
      <c r="D69" s="14">
        <v>0</v>
      </c>
    </row>
    <row r="70" spans="1:6" ht="204.75">
      <c r="A70" s="16" t="s">
        <v>16</v>
      </c>
      <c r="B70" s="14">
        <v>19</v>
      </c>
      <c r="C70" s="14">
        <v>21</v>
      </c>
      <c r="D70" s="14">
        <v>7</v>
      </c>
      <c r="E70" s="19" t="s">
        <v>251</v>
      </c>
    </row>
    <row r="71" spans="1:6">
      <c r="A71" s="16" t="s">
        <v>54</v>
      </c>
      <c r="B71" s="14">
        <v>3</v>
      </c>
      <c r="C71" s="14">
        <v>0</v>
      </c>
      <c r="D71" s="14">
        <v>0</v>
      </c>
    </row>
    <row r="72" spans="1:6" ht="47.25">
      <c r="A72" s="16" t="s">
        <v>10</v>
      </c>
      <c r="B72" s="14">
        <v>5</v>
      </c>
      <c r="C72" s="14">
        <v>10</v>
      </c>
      <c r="D72" s="14">
        <v>1</v>
      </c>
      <c r="E72" s="19" t="s">
        <v>252</v>
      </c>
    </row>
    <row r="73" spans="1:6">
      <c r="A73" s="16" t="s">
        <v>38</v>
      </c>
      <c r="B73" s="14">
        <v>1</v>
      </c>
      <c r="C73" s="14">
        <v>0</v>
      </c>
      <c r="D73" s="14">
        <v>0</v>
      </c>
      <c r="E73" s="19"/>
      <c r="F73" s="10" t="s">
        <v>253</v>
      </c>
    </row>
    <row r="74" spans="1:6" ht="252">
      <c r="A74" s="16" t="s">
        <v>39</v>
      </c>
      <c r="B74" s="14">
        <v>23</v>
      </c>
      <c r="C74" s="14">
        <v>41</v>
      </c>
      <c r="D74" s="14">
        <v>8</v>
      </c>
      <c r="E74" s="19" t="s">
        <v>254</v>
      </c>
    </row>
    <row r="75" spans="1:6" ht="31.5">
      <c r="A75" s="16" t="s">
        <v>31</v>
      </c>
      <c r="B75" s="14">
        <v>5</v>
      </c>
      <c r="C75" s="14">
        <v>3</v>
      </c>
      <c r="D75" s="14">
        <v>0</v>
      </c>
      <c r="E75" s="19" t="s">
        <v>255</v>
      </c>
      <c r="F75" s="10" t="s">
        <v>256</v>
      </c>
    </row>
    <row r="76" spans="1:6" ht="47.25">
      <c r="A76" s="16" t="s">
        <v>18</v>
      </c>
      <c r="B76" s="14">
        <v>3</v>
      </c>
      <c r="C76" s="14">
        <v>8</v>
      </c>
      <c r="D76" s="14">
        <v>9</v>
      </c>
      <c r="E76" s="19" t="s">
        <v>257</v>
      </c>
    </row>
    <row r="77" spans="1:6">
      <c r="A77" s="16" t="s">
        <v>64</v>
      </c>
      <c r="B77" s="14">
        <v>4</v>
      </c>
      <c r="C77" s="14">
        <v>0</v>
      </c>
      <c r="D77" s="14">
        <v>0</v>
      </c>
    </row>
    <row r="78" spans="1:6">
      <c r="A78" s="16" t="s">
        <v>32</v>
      </c>
      <c r="B78" s="14">
        <v>0</v>
      </c>
      <c r="C78" s="14">
        <v>0</v>
      </c>
      <c r="D78" s="14">
        <v>0</v>
      </c>
    </row>
    <row r="79" spans="1:6" ht="63">
      <c r="A79" s="16" t="s">
        <v>33</v>
      </c>
      <c r="B79" s="14">
        <v>10</v>
      </c>
      <c r="C79" s="14">
        <v>2</v>
      </c>
      <c r="D79" s="14">
        <v>3</v>
      </c>
      <c r="E79" s="12" t="s">
        <v>258</v>
      </c>
    </row>
    <row r="80" spans="1:6" ht="252">
      <c r="A80" s="16" t="s">
        <v>1</v>
      </c>
      <c r="B80" s="14">
        <v>19</v>
      </c>
      <c r="C80" s="14">
        <v>94</v>
      </c>
      <c r="D80" s="14">
        <v>20</v>
      </c>
      <c r="E80" s="19" t="s">
        <v>292</v>
      </c>
    </row>
  </sheetData>
  <hyperlinks>
    <hyperlink ref="A11" r:id="rId1" xr:uid="{00000000-0004-0000-0100-000000000000}"/>
    <hyperlink ref="A59" r:id="rId2" xr:uid="{00000000-0004-0000-0100-000001000000}"/>
    <hyperlink ref="A68" r:id="rId3" xr:uid="{00000000-0004-0000-0100-000002000000}"/>
    <hyperlink ref="A60" r:id="rId4" xr:uid="{00000000-0004-0000-0100-000003000000}"/>
    <hyperlink ref="A41" r:id="rId5" xr:uid="{00000000-0004-0000-0100-000004000000}"/>
    <hyperlink ref="A37" r:id="rId6" xr:uid="{00000000-0004-0000-0100-000005000000}"/>
    <hyperlink ref="A9" r:id="rId7" xr:uid="{00000000-0004-0000-0100-000006000000}"/>
    <hyperlink ref="A23" r:id="rId8" xr:uid="{00000000-0004-0000-0100-000007000000}"/>
    <hyperlink ref="A10" r:id="rId9" xr:uid="{00000000-0004-0000-0100-000008000000}"/>
    <hyperlink ref="A36" r:id="rId10" xr:uid="{00000000-0004-0000-0100-000009000000}"/>
    <hyperlink ref="A38" r:id="rId11" xr:uid="{00000000-0004-0000-0100-00000A000000}"/>
    <hyperlink ref="A42" r:id="rId12" xr:uid="{00000000-0004-0000-0100-00000B000000}"/>
    <hyperlink ref="A15" r:id="rId13" xr:uid="{00000000-0004-0000-0100-00000C000000}"/>
    <hyperlink ref="A35" r:id="rId14" xr:uid="{00000000-0004-0000-0100-00000D000000}"/>
    <hyperlink ref="A33" r:id="rId15" xr:uid="{00000000-0004-0000-0100-00000E000000}"/>
    <hyperlink ref="A6" r:id="rId16" xr:uid="{00000000-0004-0000-0100-00000F000000}"/>
    <hyperlink ref="A77" r:id="rId17" xr:uid="{00000000-0004-0000-0100-000010000000}"/>
    <hyperlink ref="A51" r:id="rId18" xr:uid="{00000000-0004-0000-0100-000011000000}"/>
    <hyperlink ref="A64" r:id="rId19" xr:uid="{00000000-0004-0000-0100-000012000000}"/>
    <hyperlink ref="A50" r:id="rId20" xr:uid="{00000000-0004-0000-0100-000013000000}"/>
    <hyperlink ref="A56" r:id="rId21" xr:uid="{00000000-0004-0000-0100-000014000000}"/>
    <hyperlink ref="A49" r:id="rId22" xr:uid="{00000000-0004-0000-0100-000015000000}"/>
    <hyperlink ref="A54" r:id="rId23" xr:uid="{00000000-0004-0000-0100-000016000000}"/>
    <hyperlink ref="A44" r:id="rId24" xr:uid="{00000000-0004-0000-0100-000017000000}"/>
    <hyperlink ref="A30" r:id="rId25" xr:uid="{00000000-0004-0000-0100-000018000000}"/>
    <hyperlink ref="A48" r:id="rId26" xr:uid="{00000000-0004-0000-0100-000019000000}"/>
    <hyperlink ref="A71" r:id="rId27" xr:uid="{00000000-0004-0000-0100-00001A000000}"/>
    <hyperlink ref="A53" r:id="rId28" xr:uid="{00000000-0004-0000-0100-00001B000000}"/>
    <hyperlink ref="A8" r:id="rId29" xr:uid="{00000000-0004-0000-0100-00001C000000}"/>
    <hyperlink ref="A14" r:id="rId30" xr:uid="{00000000-0004-0000-0100-00001D000000}"/>
    <hyperlink ref="A12" r:id="rId31" xr:uid="{00000000-0004-0000-0100-00001E000000}"/>
    <hyperlink ref="A65" r:id="rId32" xr:uid="{00000000-0004-0000-0100-00001F000000}"/>
    <hyperlink ref="A29" r:id="rId33" xr:uid="{00000000-0004-0000-0100-000020000000}"/>
    <hyperlink ref="A40" r:id="rId34" xr:uid="{00000000-0004-0000-0100-000021000000}"/>
    <hyperlink ref="A67" r:id="rId35" xr:uid="{00000000-0004-0000-0100-000022000000}"/>
    <hyperlink ref="A26" r:id="rId36" xr:uid="{00000000-0004-0000-0100-000023000000}"/>
    <hyperlink ref="A25" r:id="rId37" xr:uid="{00000000-0004-0000-0100-000024000000}"/>
    <hyperlink ref="A61" r:id="rId38" xr:uid="{00000000-0004-0000-0100-000025000000}"/>
    <hyperlink ref="A57" r:id="rId39" xr:uid="{00000000-0004-0000-0100-000026000000}"/>
    <hyperlink ref="A31" r:id="rId40" xr:uid="{00000000-0004-0000-0100-000027000000}"/>
    <hyperlink ref="A18" r:id="rId41" xr:uid="{00000000-0004-0000-0100-000028000000}"/>
    <hyperlink ref="A69" r:id="rId42" xr:uid="{00000000-0004-0000-0100-000029000000}"/>
    <hyperlink ref="A74" r:id="rId43" xr:uid="{00000000-0004-0000-0100-00002A000000}"/>
    <hyperlink ref="A73" r:id="rId44" xr:uid="{00000000-0004-0000-0100-00002B000000}"/>
    <hyperlink ref="A63" r:id="rId45" xr:uid="{00000000-0004-0000-0100-00002C000000}"/>
    <hyperlink ref="A3" r:id="rId46" xr:uid="{00000000-0004-0000-0100-00002D000000}"/>
    <hyperlink ref="A43" r:id="rId47" xr:uid="{00000000-0004-0000-0100-00002E000000}"/>
    <hyperlink ref="A19" r:id="rId48" xr:uid="{00000000-0004-0000-0100-00002F000000}"/>
    <hyperlink ref="A79" r:id="rId49" xr:uid="{00000000-0004-0000-0100-000030000000}"/>
    <hyperlink ref="A78" r:id="rId50" xr:uid="{00000000-0004-0000-0100-000031000000}"/>
    <hyperlink ref="A75" r:id="rId51" xr:uid="{00000000-0004-0000-0100-000032000000}"/>
    <hyperlink ref="A22" r:id="rId52" xr:uid="{00000000-0004-0000-0100-000033000000}"/>
    <hyperlink ref="A47" r:id="rId53" xr:uid="{00000000-0004-0000-0100-000034000000}"/>
    <hyperlink ref="A4" r:id="rId54" xr:uid="{00000000-0004-0000-0100-000035000000}"/>
    <hyperlink ref="A2" r:id="rId55" xr:uid="{00000000-0004-0000-0100-000036000000}"/>
    <hyperlink ref="A27" r:id="rId56" xr:uid="{00000000-0004-0000-0100-000037000000}"/>
    <hyperlink ref="A20" r:id="rId57" xr:uid="{00000000-0004-0000-0100-000038000000}"/>
    <hyperlink ref="A46" r:id="rId58" xr:uid="{00000000-0004-0000-0100-000039000000}"/>
    <hyperlink ref="A34" r:id="rId59" xr:uid="{00000000-0004-0000-0100-00003A000000}"/>
    <hyperlink ref="A17" r:id="rId60" xr:uid="{00000000-0004-0000-0100-00003B000000}"/>
    <hyperlink ref="A28" r:id="rId61" xr:uid="{00000000-0004-0000-0100-00003C000000}"/>
    <hyperlink ref="A5" r:id="rId62" xr:uid="{00000000-0004-0000-0100-00003D000000}"/>
    <hyperlink ref="A52" r:id="rId63" xr:uid="{00000000-0004-0000-0100-00003E000000}"/>
    <hyperlink ref="A76" r:id="rId64" xr:uid="{00000000-0004-0000-0100-00003F000000}"/>
    <hyperlink ref="A62" r:id="rId65" xr:uid="{00000000-0004-0000-0100-000040000000}"/>
    <hyperlink ref="A70" r:id="rId66" xr:uid="{00000000-0004-0000-0100-000041000000}"/>
    <hyperlink ref="A58" r:id="rId67" xr:uid="{00000000-0004-0000-0100-000042000000}"/>
    <hyperlink ref="A21" r:id="rId68" xr:uid="{00000000-0004-0000-0100-000043000000}"/>
    <hyperlink ref="A13" r:id="rId69" xr:uid="{00000000-0004-0000-0100-000044000000}"/>
    <hyperlink ref="A45" r:id="rId70" xr:uid="{00000000-0004-0000-0100-000045000000}"/>
    <hyperlink ref="A16" r:id="rId71" xr:uid="{00000000-0004-0000-0100-000046000000}"/>
    <hyperlink ref="A72" r:id="rId72" xr:uid="{00000000-0004-0000-0100-000047000000}"/>
    <hyperlink ref="A32" r:id="rId73" xr:uid="{00000000-0004-0000-0100-000048000000}"/>
    <hyperlink ref="A7" r:id="rId74" xr:uid="{00000000-0004-0000-0100-000049000000}"/>
    <hyperlink ref="A66" r:id="rId75" xr:uid="{00000000-0004-0000-0100-00004A000000}"/>
    <hyperlink ref="A39" r:id="rId76" xr:uid="{00000000-0004-0000-0100-00004B000000}"/>
    <hyperlink ref="A55" r:id="rId77" xr:uid="{00000000-0004-0000-0100-00004C000000}"/>
    <hyperlink ref="A24" r:id="rId78" xr:uid="{00000000-0004-0000-0100-00004D000000}"/>
    <hyperlink ref="A80" r:id="rId79" xr:uid="{00000000-0004-0000-0100-00004E000000}"/>
  </hyperlinks>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7"/>
  <sheetViews>
    <sheetView topLeftCell="A11" workbookViewId="0">
      <selection activeCell="A11" sqref="A11"/>
    </sheetView>
  </sheetViews>
  <sheetFormatPr defaultColWidth="10.875" defaultRowHeight="15.75"/>
  <cols>
    <col min="1" max="1" width="46.875" style="9" customWidth="1"/>
    <col min="2" max="2" width="13" style="4" customWidth="1"/>
    <col min="3" max="3" width="12.125" style="4" customWidth="1"/>
    <col min="4" max="4" width="14.5" style="4" customWidth="1"/>
    <col min="5" max="5" width="61.5" style="11" customWidth="1"/>
    <col min="6" max="6" width="37.5" style="11" customWidth="1"/>
    <col min="7" max="16384" width="10.875" style="11"/>
  </cols>
  <sheetData>
    <row r="1" spans="1:6" ht="31.5">
      <c r="A1" s="8" t="s">
        <v>0</v>
      </c>
      <c r="B1" s="6" t="s">
        <v>104</v>
      </c>
      <c r="C1" s="6" t="s">
        <v>79</v>
      </c>
      <c r="D1" s="6" t="s">
        <v>80</v>
      </c>
      <c r="E1" s="15" t="s">
        <v>143</v>
      </c>
      <c r="F1" s="6" t="s">
        <v>145</v>
      </c>
    </row>
    <row r="2" spans="1:6">
      <c r="A2" s="16" t="s">
        <v>27</v>
      </c>
      <c r="B2" s="4">
        <v>2</v>
      </c>
      <c r="C2" s="4">
        <v>0</v>
      </c>
      <c r="D2" s="4">
        <v>0</v>
      </c>
    </row>
    <row r="3" spans="1:6">
      <c r="A3" s="16" t="s">
        <v>36</v>
      </c>
      <c r="B3" s="4">
        <v>0</v>
      </c>
      <c r="C3" s="4">
        <v>0</v>
      </c>
      <c r="D3" s="4">
        <v>0</v>
      </c>
    </row>
    <row r="4" spans="1:6">
      <c r="A4" s="16" t="s">
        <v>28</v>
      </c>
      <c r="B4" s="4">
        <v>0</v>
      </c>
      <c r="C4" s="4">
        <v>0</v>
      </c>
      <c r="D4" s="4">
        <v>0</v>
      </c>
    </row>
    <row r="5" spans="1:6">
      <c r="A5" s="16" t="s">
        <v>20</v>
      </c>
      <c r="B5" s="4">
        <v>12</v>
      </c>
      <c r="C5" s="4">
        <v>0</v>
      </c>
      <c r="D5" s="4">
        <v>0</v>
      </c>
    </row>
    <row r="6" spans="1:6">
      <c r="A6" s="16" t="s">
        <v>65</v>
      </c>
      <c r="B6" s="4">
        <v>1</v>
      </c>
      <c r="C6" s="4">
        <v>0</v>
      </c>
      <c r="D6" s="4">
        <v>0</v>
      </c>
    </row>
    <row r="7" spans="1:6">
      <c r="A7" s="16" t="s">
        <v>8</v>
      </c>
      <c r="B7" s="4">
        <v>5</v>
      </c>
      <c r="C7" s="4">
        <v>0</v>
      </c>
      <c r="D7" s="4">
        <v>0</v>
      </c>
    </row>
    <row r="8" spans="1:6">
      <c r="A8" s="16" t="s">
        <v>52</v>
      </c>
      <c r="B8" s="4">
        <v>4</v>
      </c>
      <c r="C8" s="4">
        <v>0</v>
      </c>
      <c r="D8" s="4">
        <v>0</v>
      </c>
    </row>
    <row r="9" spans="1:6">
      <c r="A9" s="16" t="s">
        <v>74</v>
      </c>
      <c r="B9" s="4">
        <v>0</v>
      </c>
      <c r="C9" s="4">
        <v>0</v>
      </c>
      <c r="D9" s="4">
        <v>0</v>
      </c>
    </row>
    <row r="10" spans="1:6" ht="31.5">
      <c r="A10" s="16" t="s">
        <v>72</v>
      </c>
      <c r="B10" s="4">
        <v>7</v>
      </c>
      <c r="C10" s="4">
        <v>0</v>
      </c>
      <c r="D10" s="4">
        <v>0</v>
      </c>
    </row>
    <row r="11" spans="1:6" ht="47.25">
      <c r="A11" s="20" t="s">
        <v>4</v>
      </c>
      <c r="B11" s="4">
        <v>10</v>
      </c>
      <c r="C11" s="4">
        <v>5</v>
      </c>
      <c r="D11" s="4">
        <v>10</v>
      </c>
      <c r="E11" s="12" t="s">
        <v>262</v>
      </c>
    </row>
    <row r="12" spans="1:6">
      <c r="A12" s="16" t="s">
        <v>50</v>
      </c>
      <c r="B12" s="4">
        <v>1</v>
      </c>
      <c r="C12" s="4">
        <v>0</v>
      </c>
      <c r="D12" s="4">
        <v>0</v>
      </c>
    </row>
    <row r="13" spans="1:6">
      <c r="A13" s="16" t="s">
        <v>13</v>
      </c>
      <c r="B13" s="4">
        <v>8</v>
      </c>
      <c r="C13" s="4">
        <v>1</v>
      </c>
      <c r="D13" s="4">
        <v>0</v>
      </c>
      <c r="E13" s="11" t="s">
        <v>178</v>
      </c>
    </row>
    <row r="14" spans="1:6" ht="47.25">
      <c r="A14" s="16" t="s">
        <v>51</v>
      </c>
      <c r="B14" s="4">
        <v>13</v>
      </c>
      <c r="C14" s="4">
        <v>5</v>
      </c>
      <c r="D14" s="4">
        <v>0</v>
      </c>
      <c r="E14" s="12" t="s">
        <v>179</v>
      </c>
    </row>
    <row r="15" spans="1:6">
      <c r="A15" s="16" t="s">
        <v>68</v>
      </c>
      <c r="B15" s="4">
        <v>5</v>
      </c>
      <c r="C15" s="4">
        <v>0</v>
      </c>
      <c r="D15" s="4">
        <v>0</v>
      </c>
    </row>
    <row r="16" spans="1:6">
      <c r="A16" s="16" t="s">
        <v>11</v>
      </c>
      <c r="B16" s="4">
        <v>5</v>
      </c>
      <c r="C16" s="4">
        <v>2</v>
      </c>
      <c r="D16" s="4">
        <v>0</v>
      </c>
      <c r="E16" s="11" t="s">
        <v>185</v>
      </c>
    </row>
    <row r="17" spans="1:5">
      <c r="A17" s="16" t="s">
        <v>22</v>
      </c>
      <c r="B17" s="4">
        <v>6</v>
      </c>
      <c r="C17" s="4">
        <v>0</v>
      </c>
      <c r="D17" s="4">
        <v>1</v>
      </c>
      <c r="E17" s="11" t="s">
        <v>186</v>
      </c>
    </row>
    <row r="18" spans="1:5" ht="63">
      <c r="A18" s="16" t="s">
        <v>41</v>
      </c>
      <c r="B18" s="4">
        <v>32</v>
      </c>
      <c r="C18" s="4">
        <v>4</v>
      </c>
      <c r="D18" s="4">
        <v>0</v>
      </c>
      <c r="E18" s="12" t="s">
        <v>187</v>
      </c>
    </row>
    <row r="19" spans="1:5">
      <c r="A19" s="16" t="s">
        <v>34</v>
      </c>
      <c r="B19" s="4">
        <v>3</v>
      </c>
      <c r="C19" s="4">
        <v>1</v>
      </c>
      <c r="D19" s="4">
        <v>0</v>
      </c>
      <c r="E19" s="11" t="s">
        <v>188</v>
      </c>
    </row>
    <row r="20" spans="1:5">
      <c r="A20" s="16" t="s">
        <v>25</v>
      </c>
      <c r="B20" s="4">
        <v>13</v>
      </c>
      <c r="C20" s="4">
        <v>0</v>
      </c>
      <c r="D20" s="4">
        <v>0</v>
      </c>
    </row>
    <row r="21" spans="1:5">
      <c r="A21" s="16" t="s">
        <v>14</v>
      </c>
      <c r="B21" s="4">
        <v>4</v>
      </c>
      <c r="C21" s="4">
        <v>1</v>
      </c>
      <c r="D21" s="4">
        <v>0</v>
      </c>
      <c r="E21" s="11" t="s">
        <v>204</v>
      </c>
    </row>
    <row r="22" spans="1:5">
      <c r="A22" s="16" t="s">
        <v>30</v>
      </c>
      <c r="B22" s="4">
        <v>2</v>
      </c>
      <c r="C22" s="4">
        <v>0</v>
      </c>
      <c r="D22" s="4">
        <v>0</v>
      </c>
    </row>
    <row r="23" spans="1:5">
      <c r="A23" s="16" t="s">
        <v>73</v>
      </c>
      <c r="B23" s="4">
        <v>0</v>
      </c>
      <c r="C23" s="4">
        <v>0</v>
      </c>
      <c r="D23" s="4">
        <v>0</v>
      </c>
    </row>
    <row r="24" spans="1:5" ht="283.5">
      <c r="A24" s="16" t="s">
        <v>2</v>
      </c>
      <c r="B24" s="4">
        <v>35</v>
      </c>
      <c r="C24" s="4">
        <v>16</v>
      </c>
      <c r="D24" s="4">
        <v>35</v>
      </c>
      <c r="E24" s="12" t="s">
        <v>194</v>
      </c>
    </row>
    <row r="25" spans="1:5">
      <c r="A25" s="16" t="s">
        <v>44</v>
      </c>
      <c r="B25" s="4">
        <v>0</v>
      </c>
      <c r="C25" s="4">
        <v>0</v>
      </c>
      <c r="D25" s="4">
        <v>0</v>
      </c>
    </row>
    <row r="26" spans="1:5">
      <c r="A26" s="16" t="s">
        <v>45</v>
      </c>
      <c r="B26" s="4">
        <v>5</v>
      </c>
      <c r="C26" s="4">
        <v>1</v>
      </c>
      <c r="D26" s="4">
        <v>0</v>
      </c>
      <c r="E26" s="11" t="s">
        <v>199</v>
      </c>
    </row>
    <row r="27" spans="1:5">
      <c r="A27" s="16" t="s">
        <v>26</v>
      </c>
      <c r="B27" s="4">
        <v>4</v>
      </c>
      <c r="C27" s="4">
        <v>0</v>
      </c>
      <c r="D27" s="4">
        <v>0</v>
      </c>
    </row>
    <row r="28" spans="1:5">
      <c r="A28" s="16" t="s">
        <v>21</v>
      </c>
      <c r="B28" s="4">
        <v>12</v>
      </c>
      <c r="C28" s="4">
        <v>0</v>
      </c>
      <c r="D28" s="4">
        <v>0</v>
      </c>
    </row>
    <row r="29" spans="1:5">
      <c r="A29" s="16" t="s">
        <v>48</v>
      </c>
      <c r="B29" s="4">
        <v>0</v>
      </c>
      <c r="C29" s="4">
        <v>0</v>
      </c>
      <c r="D29" s="4">
        <v>0</v>
      </c>
    </row>
    <row r="30" spans="1:5">
      <c r="A30" s="16" t="s">
        <v>56</v>
      </c>
      <c r="B30" s="4">
        <v>0</v>
      </c>
      <c r="C30" s="4">
        <v>0</v>
      </c>
      <c r="D30" s="4">
        <v>0</v>
      </c>
    </row>
    <row r="31" spans="1:5" ht="31.5">
      <c r="A31" s="16" t="s">
        <v>42</v>
      </c>
      <c r="B31" s="4">
        <v>4</v>
      </c>
      <c r="C31" s="4">
        <v>2</v>
      </c>
      <c r="D31" s="4">
        <v>0</v>
      </c>
      <c r="E31" s="12" t="s">
        <v>197</v>
      </c>
    </row>
    <row r="32" spans="1:5" ht="63">
      <c r="A32" s="16" t="s">
        <v>9</v>
      </c>
      <c r="B32" s="4">
        <v>6</v>
      </c>
      <c r="C32" s="4">
        <v>11</v>
      </c>
      <c r="D32" s="4">
        <v>15</v>
      </c>
      <c r="E32" s="13" t="s">
        <v>198</v>
      </c>
    </row>
    <row r="33" spans="1:6">
      <c r="A33" s="16" t="s">
        <v>66</v>
      </c>
      <c r="B33" s="4">
        <v>0</v>
      </c>
      <c r="C33" s="4">
        <v>0</v>
      </c>
      <c r="D33" s="4">
        <v>0</v>
      </c>
      <c r="E33" s="12"/>
    </row>
    <row r="34" spans="1:6" ht="141.75">
      <c r="A34" s="16" t="s">
        <v>23</v>
      </c>
      <c r="B34" s="4">
        <v>21</v>
      </c>
      <c r="C34" s="4">
        <v>13</v>
      </c>
      <c r="D34" s="4">
        <v>7</v>
      </c>
      <c r="E34" s="13" t="s">
        <v>196</v>
      </c>
    </row>
    <row r="35" spans="1:6">
      <c r="A35" s="16" t="s">
        <v>67</v>
      </c>
      <c r="B35" s="4">
        <v>0</v>
      </c>
      <c r="C35" s="4">
        <v>0</v>
      </c>
      <c r="D35" s="4">
        <v>0</v>
      </c>
      <c r="E35" s="12"/>
    </row>
    <row r="36" spans="1:6" ht="94.5">
      <c r="A36" s="16" t="s">
        <v>71</v>
      </c>
      <c r="B36" s="4">
        <v>2</v>
      </c>
      <c r="C36" s="4">
        <v>0</v>
      </c>
      <c r="D36" s="4">
        <v>0</v>
      </c>
      <c r="F36" s="12" t="s">
        <v>201</v>
      </c>
    </row>
    <row r="37" spans="1:6">
      <c r="A37" s="16" t="s">
        <v>75</v>
      </c>
      <c r="B37" s="4">
        <v>0</v>
      </c>
      <c r="C37" s="4">
        <v>0</v>
      </c>
      <c r="D37" s="4">
        <v>0</v>
      </c>
      <c r="F37" s="11" t="s">
        <v>202</v>
      </c>
    </row>
    <row r="38" spans="1:6">
      <c r="A38" s="16" t="s">
        <v>70</v>
      </c>
      <c r="B38" s="4">
        <v>0</v>
      </c>
      <c r="C38" s="4">
        <v>0</v>
      </c>
      <c r="D38" s="4">
        <v>0</v>
      </c>
      <c r="F38" s="11" t="s">
        <v>203</v>
      </c>
    </row>
    <row r="39" spans="1:6" ht="63">
      <c r="A39" s="16" t="s">
        <v>6</v>
      </c>
      <c r="B39" s="4">
        <v>9</v>
      </c>
      <c r="C39" s="4">
        <v>8</v>
      </c>
      <c r="D39" s="4">
        <v>1</v>
      </c>
      <c r="E39" s="12" t="s">
        <v>200</v>
      </c>
    </row>
    <row r="40" spans="1:6">
      <c r="A40" s="16" t="s">
        <v>47</v>
      </c>
      <c r="B40" s="4">
        <v>0</v>
      </c>
      <c r="C40" s="4">
        <v>0</v>
      </c>
      <c r="D40" s="4">
        <v>0</v>
      </c>
    </row>
    <row r="41" spans="1:6">
      <c r="A41" s="16" t="s">
        <v>76</v>
      </c>
      <c r="B41" s="4">
        <v>4</v>
      </c>
      <c r="C41" s="4">
        <v>0</v>
      </c>
      <c r="D41" s="4">
        <v>0</v>
      </c>
    </row>
    <row r="42" spans="1:6">
      <c r="A42" s="16" t="s">
        <v>69</v>
      </c>
      <c r="B42" s="4">
        <v>0</v>
      </c>
      <c r="C42" s="4">
        <v>0</v>
      </c>
      <c r="D42" s="4">
        <v>0</v>
      </c>
    </row>
    <row r="43" spans="1:6">
      <c r="A43" s="21" t="s">
        <v>35</v>
      </c>
      <c r="B43" s="4">
        <v>1</v>
      </c>
      <c r="C43" s="4">
        <v>0</v>
      </c>
      <c r="D43" s="4">
        <v>0</v>
      </c>
    </row>
    <row r="44" spans="1:6">
      <c r="A44" s="16" t="s">
        <v>57</v>
      </c>
      <c r="B44" s="4">
        <v>1</v>
      </c>
      <c r="C44" s="4">
        <v>0</v>
      </c>
      <c r="D44" s="4">
        <v>0</v>
      </c>
    </row>
    <row r="45" spans="1:6" ht="31.5">
      <c r="A45" s="16" t="s">
        <v>12</v>
      </c>
      <c r="B45" s="4">
        <v>6</v>
      </c>
      <c r="C45" s="4">
        <v>2</v>
      </c>
      <c r="D45" s="4">
        <v>0</v>
      </c>
      <c r="E45" s="12" t="s">
        <v>278</v>
      </c>
    </row>
    <row r="46" spans="1:6" ht="31.5">
      <c r="A46" s="16" t="s">
        <v>24</v>
      </c>
      <c r="B46" s="4">
        <v>4</v>
      </c>
      <c r="C46" s="4">
        <v>3</v>
      </c>
      <c r="D46" s="4">
        <v>0</v>
      </c>
      <c r="E46" s="12" t="s">
        <v>267</v>
      </c>
    </row>
    <row r="47" spans="1:6" ht="63">
      <c r="A47" s="16" t="s">
        <v>29</v>
      </c>
      <c r="B47" s="4">
        <v>9</v>
      </c>
      <c r="C47" s="4">
        <v>2</v>
      </c>
      <c r="D47" s="4">
        <v>1</v>
      </c>
      <c r="E47" s="12" t="s">
        <v>268</v>
      </c>
    </row>
    <row r="48" spans="1:6">
      <c r="A48" s="16" t="s">
        <v>55</v>
      </c>
      <c r="B48" s="4">
        <v>1</v>
      </c>
      <c r="C48" s="4">
        <v>0</v>
      </c>
      <c r="D48" s="4">
        <v>0</v>
      </c>
    </row>
    <row r="49" spans="1:5">
      <c r="A49" s="16" t="s">
        <v>59</v>
      </c>
      <c r="B49" s="4">
        <v>1</v>
      </c>
      <c r="C49" s="4">
        <v>1</v>
      </c>
      <c r="D49" s="4">
        <v>0</v>
      </c>
      <c r="E49" s="11" t="s">
        <v>269</v>
      </c>
    </row>
    <row r="50" spans="1:5">
      <c r="A50" s="16" t="s">
        <v>61</v>
      </c>
      <c r="B50" s="4">
        <v>4</v>
      </c>
      <c r="C50" s="4">
        <v>0</v>
      </c>
      <c r="D50" s="4">
        <v>0</v>
      </c>
    </row>
    <row r="51" spans="1:5">
      <c r="A51" s="16" t="s">
        <v>63</v>
      </c>
      <c r="B51" s="4">
        <v>0</v>
      </c>
      <c r="C51" s="4">
        <v>0</v>
      </c>
      <c r="D51" s="4">
        <v>0</v>
      </c>
    </row>
    <row r="52" spans="1:5">
      <c r="A52" s="16" t="s">
        <v>19</v>
      </c>
      <c r="B52" s="4">
        <v>1</v>
      </c>
      <c r="C52" s="4">
        <v>0</v>
      </c>
      <c r="D52" s="4">
        <v>0</v>
      </c>
    </row>
    <row r="53" spans="1:5">
      <c r="A53" s="16" t="s">
        <v>53</v>
      </c>
      <c r="B53" s="4">
        <v>0</v>
      </c>
      <c r="C53" s="4">
        <v>0</v>
      </c>
      <c r="D53" s="4">
        <v>0</v>
      </c>
    </row>
    <row r="54" spans="1:5">
      <c r="A54" s="16" t="s">
        <v>58</v>
      </c>
      <c r="B54" s="4">
        <v>1</v>
      </c>
      <c r="C54" s="4">
        <v>1</v>
      </c>
      <c r="D54" s="4">
        <v>2</v>
      </c>
      <c r="E54" s="11" t="s">
        <v>282</v>
      </c>
    </row>
    <row r="55" spans="1:5" ht="78.75">
      <c r="A55" s="16" t="s">
        <v>3</v>
      </c>
      <c r="B55" s="4">
        <v>11</v>
      </c>
      <c r="C55" s="4">
        <v>3</v>
      </c>
      <c r="D55" s="4">
        <v>1</v>
      </c>
      <c r="E55" s="12" t="s">
        <v>293</v>
      </c>
    </row>
    <row r="56" spans="1:5">
      <c r="A56" s="16" t="s">
        <v>60</v>
      </c>
      <c r="B56" s="4">
        <v>0</v>
      </c>
      <c r="C56" s="4">
        <v>0</v>
      </c>
      <c r="D56" s="4">
        <v>0</v>
      </c>
    </row>
    <row r="57" spans="1:5">
      <c r="A57" s="20" t="s">
        <v>144</v>
      </c>
      <c r="B57" s="4">
        <v>0</v>
      </c>
      <c r="C57" s="4">
        <v>0</v>
      </c>
      <c r="D57" s="4">
        <v>0</v>
      </c>
    </row>
    <row r="58" spans="1:5" ht="63">
      <c r="A58" s="16" t="s">
        <v>15</v>
      </c>
      <c r="B58" s="4">
        <v>17</v>
      </c>
      <c r="C58" s="4">
        <v>3</v>
      </c>
      <c r="D58" s="4">
        <v>2</v>
      </c>
      <c r="E58" s="12" t="s">
        <v>273</v>
      </c>
    </row>
    <row r="59" spans="1:5" ht="31.5">
      <c r="A59" s="16" t="s">
        <v>5</v>
      </c>
      <c r="B59" s="4">
        <v>15</v>
      </c>
      <c r="C59" s="4">
        <v>0</v>
      </c>
      <c r="D59" s="4">
        <v>1</v>
      </c>
      <c r="E59" s="12" t="s">
        <v>275</v>
      </c>
    </row>
    <row r="60" spans="1:5" ht="31.5">
      <c r="A60" s="16" t="s">
        <v>77</v>
      </c>
      <c r="B60" s="4">
        <v>0</v>
      </c>
      <c r="C60" s="4">
        <v>0</v>
      </c>
      <c r="D60" s="4">
        <v>0</v>
      </c>
    </row>
    <row r="61" spans="1:5">
      <c r="A61" s="16" t="s">
        <v>43</v>
      </c>
      <c r="B61" s="4">
        <v>4</v>
      </c>
      <c r="C61" s="4">
        <v>0</v>
      </c>
      <c r="D61" s="4">
        <v>0</v>
      </c>
    </row>
    <row r="62" spans="1:5" ht="78.75">
      <c r="A62" s="16" t="s">
        <v>17</v>
      </c>
      <c r="B62" s="4">
        <v>23</v>
      </c>
      <c r="C62" s="4">
        <v>6</v>
      </c>
      <c r="D62" s="4">
        <v>1</v>
      </c>
      <c r="E62" s="12" t="s">
        <v>283</v>
      </c>
    </row>
    <row r="63" spans="1:5" ht="94.5">
      <c r="A63" s="16" t="s">
        <v>37</v>
      </c>
      <c r="B63" s="4">
        <v>8</v>
      </c>
      <c r="C63" s="4">
        <v>7</v>
      </c>
      <c r="D63" s="4">
        <v>1</v>
      </c>
      <c r="E63" s="12" t="s">
        <v>284</v>
      </c>
    </row>
    <row r="64" spans="1:5">
      <c r="A64" s="16" t="s">
        <v>62</v>
      </c>
      <c r="B64" s="4">
        <v>1</v>
      </c>
      <c r="C64" s="4">
        <v>0</v>
      </c>
      <c r="D64" s="4">
        <v>0</v>
      </c>
    </row>
    <row r="65" spans="1:5">
      <c r="A65" s="16" t="s">
        <v>49</v>
      </c>
      <c r="B65" s="4">
        <v>0</v>
      </c>
      <c r="C65" s="4">
        <v>0</v>
      </c>
      <c r="D65" s="4">
        <v>0</v>
      </c>
    </row>
    <row r="66" spans="1:5" ht="78.75">
      <c r="A66" s="16" t="s">
        <v>7</v>
      </c>
      <c r="B66" s="4">
        <v>15</v>
      </c>
      <c r="C66" s="4">
        <v>7</v>
      </c>
      <c r="D66" s="4">
        <v>1</v>
      </c>
      <c r="E66" s="12" t="s">
        <v>276</v>
      </c>
    </row>
    <row r="67" spans="1:5">
      <c r="A67" s="16" t="s">
        <v>46</v>
      </c>
      <c r="B67" s="4">
        <v>11</v>
      </c>
      <c r="C67" s="4">
        <v>0</v>
      </c>
      <c r="D67" s="4">
        <v>0</v>
      </c>
    </row>
    <row r="68" spans="1:5" ht="31.5">
      <c r="A68" s="16" t="s">
        <v>78</v>
      </c>
      <c r="B68" s="4">
        <v>4</v>
      </c>
      <c r="C68" s="4">
        <v>0</v>
      </c>
      <c r="D68" s="4">
        <v>0</v>
      </c>
    </row>
    <row r="69" spans="1:5">
      <c r="A69" s="16" t="s">
        <v>40</v>
      </c>
      <c r="B69" s="4">
        <v>2</v>
      </c>
      <c r="C69" s="4">
        <v>0</v>
      </c>
      <c r="D69" s="4">
        <v>0</v>
      </c>
    </row>
    <row r="70" spans="1:5">
      <c r="A70" s="16" t="s">
        <v>16</v>
      </c>
      <c r="B70" s="4">
        <v>10</v>
      </c>
      <c r="C70" s="4">
        <v>0</v>
      </c>
      <c r="D70" s="4">
        <v>0</v>
      </c>
      <c r="E70" s="12"/>
    </row>
    <row r="71" spans="1:5">
      <c r="A71" s="16" t="s">
        <v>54</v>
      </c>
      <c r="B71" s="4">
        <v>3</v>
      </c>
      <c r="C71" s="4">
        <v>0</v>
      </c>
      <c r="D71" s="4">
        <v>0</v>
      </c>
      <c r="E71" s="12"/>
    </row>
    <row r="72" spans="1:5">
      <c r="A72" s="16" t="s">
        <v>10</v>
      </c>
      <c r="B72" s="4">
        <v>12</v>
      </c>
      <c r="C72" s="4">
        <v>0</v>
      </c>
      <c r="D72" s="4">
        <v>0</v>
      </c>
      <c r="E72" s="12"/>
    </row>
    <row r="73" spans="1:5">
      <c r="A73" s="16" t="s">
        <v>38</v>
      </c>
      <c r="B73" s="4">
        <v>5</v>
      </c>
      <c r="C73" s="4">
        <v>0</v>
      </c>
      <c r="D73" s="4">
        <v>0</v>
      </c>
      <c r="E73" s="12"/>
    </row>
    <row r="74" spans="1:5" ht="63">
      <c r="A74" s="16" t="s">
        <v>39</v>
      </c>
      <c r="B74" s="4">
        <v>24</v>
      </c>
      <c r="C74" s="4">
        <v>4</v>
      </c>
      <c r="D74" s="4">
        <v>6</v>
      </c>
      <c r="E74" s="12" t="s">
        <v>279</v>
      </c>
    </row>
    <row r="75" spans="1:5">
      <c r="A75" s="16" t="s">
        <v>31</v>
      </c>
      <c r="B75" s="4">
        <v>11</v>
      </c>
      <c r="C75" s="4">
        <v>0</v>
      </c>
      <c r="D75" s="4">
        <v>0</v>
      </c>
      <c r="E75" s="12"/>
    </row>
    <row r="76" spans="1:5" ht="47.25">
      <c r="A76" s="16" t="s">
        <v>18</v>
      </c>
      <c r="B76" s="4">
        <v>3</v>
      </c>
      <c r="C76" s="4">
        <v>3</v>
      </c>
      <c r="D76" s="4">
        <v>1</v>
      </c>
      <c r="E76" s="12" t="s">
        <v>265</v>
      </c>
    </row>
    <row r="77" spans="1:5">
      <c r="A77" s="16" t="s">
        <v>64</v>
      </c>
      <c r="B77" s="4">
        <v>5</v>
      </c>
      <c r="C77" s="4">
        <v>0</v>
      </c>
      <c r="D77" s="4">
        <v>0</v>
      </c>
      <c r="E77" s="12"/>
    </row>
    <row r="78" spans="1:5">
      <c r="A78" s="16" t="s">
        <v>32</v>
      </c>
      <c r="B78" s="4">
        <v>2</v>
      </c>
      <c r="C78" s="4">
        <v>0</v>
      </c>
      <c r="D78" s="4">
        <v>0</v>
      </c>
      <c r="E78" s="12"/>
    </row>
    <row r="79" spans="1:5" ht="63">
      <c r="A79" s="16" t="s">
        <v>33</v>
      </c>
      <c r="B79" s="4">
        <v>11</v>
      </c>
      <c r="C79" s="4">
        <v>4</v>
      </c>
      <c r="D79" s="4">
        <v>5</v>
      </c>
      <c r="E79" s="12" t="s">
        <v>264</v>
      </c>
    </row>
    <row r="80" spans="1:5" ht="315">
      <c r="A80" s="16" t="s">
        <v>1</v>
      </c>
      <c r="B80" s="4">
        <v>44</v>
      </c>
      <c r="C80" s="4">
        <v>40</v>
      </c>
      <c r="D80" s="4">
        <v>4</v>
      </c>
      <c r="E80" s="12" t="s">
        <v>263</v>
      </c>
    </row>
    <row r="81" spans="5:5">
      <c r="E81" s="12"/>
    </row>
    <row r="82" spans="5:5">
      <c r="E82" s="12"/>
    </row>
    <row r="83" spans="5:5">
      <c r="E83" s="12"/>
    </row>
    <row r="84" spans="5:5">
      <c r="E84" s="12"/>
    </row>
    <row r="85" spans="5:5">
      <c r="E85" s="12"/>
    </row>
    <row r="86" spans="5:5">
      <c r="E86" s="12"/>
    </row>
    <row r="87" spans="5:5">
      <c r="E87" s="12"/>
    </row>
  </sheetData>
  <hyperlinks>
    <hyperlink ref="A11" r:id="rId1" xr:uid="{00000000-0004-0000-0200-000000000000}"/>
    <hyperlink ref="A37" r:id="rId2" xr:uid="{00000000-0004-0000-0200-000001000000}"/>
    <hyperlink ref="A9" r:id="rId3" xr:uid="{00000000-0004-0000-0200-000002000000}"/>
    <hyperlink ref="A23" r:id="rId4" xr:uid="{00000000-0004-0000-0200-000003000000}"/>
    <hyperlink ref="A10" r:id="rId5" xr:uid="{00000000-0004-0000-0200-000004000000}"/>
    <hyperlink ref="A36" r:id="rId6" xr:uid="{00000000-0004-0000-0200-000005000000}"/>
    <hyperlink ref="A38" r:id="rId7" xr:uid="{00000000-0004-0000-0200-000006000000}"/>
    <hyperlink ref="A15" r:id="rId8" xr:uid="{00000000-0004-0000-0200-000007000000}"/>
    <hyperlink ref="A35" r:id="rId9" xr:uid="{00000000-0004-0000-0200-000008000000}"/>
    <hyperlink ref="A33" r:id="rId10" xr:uid="{00000000-0004-0000-0200-000009000000}"/>
    <hyperlink ref="A6" r:id="rId11" xr:uid="{00000000-0004-0000-0200-00000A000000}"/>
    <hyperlink ref="A30" r:id="rId12" xr:uid="{00000000-0004-0000-0200-00000B000000}"/>
    <hyperlink ref="A8" r:id="rId13" xr:uid="{00000000-0004-0000-0200-00000C000000}"/>
    <hyperlink ref="A14" r:id="rId14" xr:uid="{00000000-0004-0000-0200-00000D000000}"/>
    <hyperlink ref="A12" r:id="rId15" xr:uid="{00000000-0004-0000-0200-00000E000000}"/>
    <hyperlink ref="A29" r:id="rId16" xr:uid="{00000000-0004-0000-0200-00000F000000}"/>
    <hyperlink ref="A26" r:id="rId17" xr:uid="{00000000-0004-0000-0200-000010000000}"/>
    <hyperlink ref="A25" r:id="rId18" xr:uid="{00000000-0004-0000-0200-000011000000}"/>
    <hyperlink ref="A31" r:id="rId19" xr:uid="{00000000-0004-0000-0200-000012000000}"/>
    <hyperlink ref="A18" r:id="rId20" xr:uid="{00000000-0004-0000-0200-000013000000}"/>
    <hyperlink ref="A3" r:id="rId21" xr:uid="{00000000-0004-0000-0200-000014000000}"/>
    <hyperlink ref="A19" r:id="rId22" xr:uid="{00000000-0004-0000-0200-000015000000}"/>
    <hyperlink ref="A22" r:id="rId23" xr:uid="{00000000-0004-0000-0200-000016000000}"/>
    <hyperlink ref="A4" r:id="rId24" xr:uid="{00000000-0004-0000-0200-000017000000}"/>
    <hyperlink ref="A2" r:id="rId25" xr:uid="{00000000-0004-0000-0200-000018000000}"/>
    <hyperlink ref="A27" r:id="rId26" xr:uid="{00000000-0004-0000-0200-000019000000}"/>
    <hyperlink ref="A20" r:id="rId27" xr:uid="{00000000-0004-0000-0200-00001A000000}"/>
    <hyperlink ref="A34" r:id="rId28" xr:uid="{00000000-0004-0000-0200-00001B000000}"/>
    <hyperlink ref="A17" r:id="rId29" xr:uid="{00000000-0004-0000-0200-00001C000000}"/>
    <hyperlink ref="A28" r:id="rId30" xr:uid="{00000000-0004-0000-0200-00001D000000}"/>
    <hyperlink ref="A5" r:id="rId31" xr:uid="{00000000-0004-0000-0200-00001E000000}"/>
    <hyperlink ref="A21" r:id="rId32" xr:uid="{00000000-0004-0000-0200-00001F000000}"/>
    <hyperlink ref="A13" r:id="rId33" xr:uid="{00000000-0004-0000-0200-000020000000}"/>
    <hyperlink ref="A16" r:id="rId34" xr:uid="{00000000-0004-0000-0200-000021000000}"/>
    <hyperlink ref="A32" r:id="rId35" xr:uid="{00000000-0004-0000-0200-000022000000}"/>
    <hyperlink ref="A7" r:id="rId36" xr:uid="{00000000-0004-0000-0200-000023000000}"/>
    <hyperlink ref="A39" r:id="rId37" xr:uid="{00000000-0004-0000-0200-000024000000}"/>
    <hyperlink ref="A24" r:id="rId38" xr:uid="{00000000-0004-0000-0200-000025000000}"/>
    <hyperlink ref="A59" r:id="rId39" xr:uid="{00000000-0004-0000-0200-000026000000}"/>
    <hyperlink ref="A68" r:id="rId40" xr:uid="{00000000-0004-0000-0200-000027000000}"/>
    <hyperlink ref="A60" r:id="rId41" xr:uid="{00000000-0004-0000-0200-000028000000}"/>
    <hyperlink ref="A41" r:id="rId42" xr:uid="{00000000-0004-0000-0200-000029000000}"/>
    <hyperlink ref="A42" r:id="rId43" xr:uid="{00000000-0004-0000-0200-00002A000000}"/>
    <hyperlink ref="A77" r:id="rId44" xr:uid="{00000000-0004-0000-0200-00002B000000}"/>
    <hyperlink ref="A51" r:id="rId45" xr:uid="{00000000-0004-0000-0200-00002C000000}"/>
    <hyperlink ref="A64" r:id="rId46" xr:uid="{00000000-0004-0000-0200-00002D000000}"/>
    <hyperlink ref="A50" r:id="rId47" xr:uid="{00000000-0004-0000-0200-00002E000000}"/>
    <hyperlink ref="A56" r:id="rId48" xr:uid="{00000000-0004-0000-0200-00002F000000}"/>
    <hyperlink ref="A49" r:id="rId49" xr:uid="{00000000-0004-0000-0200-000030000000}"/>
    <hyperlink ref="A54" r:id="rId50" xr:uid="{00000000-0004-0000-0200-000031000000}"/>
    <hyperlink ref="A44" r:id="rId51" xr:uid="{00000000-0004-0000-0200-000032000000}"/>
    <hyperlink ref="A48" r:id="rId52" xr:uid="{00000000-0004-0000-0200-000033000000}"/>
    <hyperlink ref="A71" r:id="rId53" xr:uid="{00000000-0004-0000-0200-000034000000}"/>
    <hyperlink ref="A53" r:id="rId54" xr:uid="{00000000-0004-0000-0200-000035000000}"/>
    <hyperlink ref="A65" r:id="rId55" xr:uid="{00000000-0004-0000-0200-000036000000}"/>
    <hyperlink ref="A40" r:id="rId56" xr:uid="{00000000-0004-0000-0200-000037000000}"/>
    <hyperlink ref="A67" r:id="rId57" xr:uid="{00000000-0004-0000-0200-000038000000}"/>
    <hyperlink ref="A61" r:id="rId58" xr:uid="{00000000-0004-0000-0200-000039000000}"/>
    <hyperlink ref="A57" r:id="rId59" xr:uid="{00000000-0004-0000-0200-00003A000000}"/>
    <hyperlink ref="A69" r:id="rId60" xr:uid="{00000000-0004-0000-0200-00003B000000}"/>
    <hyperlink ref="A74" r:id="rId61" xr:uid="{00000000-0004-0000-0200-00003C000000}"/>
    <hyperlink ref="A73" r:id="rId62" xr:uid="{00000000-0004-0000-0200-00003D000000}"/>
    <hyperlink ref="A63" r:id="rId63" xr:uid="{00000000-0004-0000-0200-00003E000000}"/>
    <hyperlink ref="A43" r:id="rId64" xr:uid="{00000000-0004-0000-0200-00003F000000}"/>
    <hyperlink ref="A79" r:id="rId65" xr:uid="{00000000-0004-0000-0200-000040000000}"/>
    <hyperlink ref="A78" r:id="rId66" xr:uid="{00000000-0004-0000-0200-000041000000}"/>
    <hyperlink ref="A75" r:id="rId67" xr:uid="{00000000-0004-0000-0200-000042000000}"/>
    <hyperlink ref="A47" r:id="rId68" xr:uid="{00000000-0004-0000-0200-000043000000}"/>
    <hyperlink ref="A46" r:id="rId69" xr:uid="{00000000-0004-0000-0200-000044000000}"/>
    <hyperlink ref="A52" r:id="rId70" xr:uid="{00000000-0004-0000-0200-000045000000}"/>
    <hyperlink ref="A76" r:id="rId71" xr:uid="{00000000-0004-0000-0200-000046000000}"/>
    <hyperlink ref="A62" r:id="rId72" xr:uid="{00000000-0004-0000-0200-000047000000}"/>
    <hyperlink ref="A70" r:id="rId73" xr:uid="{00000000-0004-0000-0200-000048000000}"/>
    <hyperlink ref="A58" r:id="rId74" xr:uid="{00000000-0004-0000-0200-000049000000}"/>
    <hyperlink ref="A45" r:id="rId75" xr:uid="{00000000-0004-0000-0200-00004A000000}"/>
    <hyperlink ref="A72" r:id="rId76" xr:uid="{00000000-0004-0000-0200-00004B000000}"/>
    <hyperlink ref="A66" r:id="rId77" xr:uid="{00000000-0004-0000-0200-00004C000000}"/>
    <hyperlink ref="A55" r:id="rId78" xr:uid="{00000000-0004-0000-0200-00004D000000}"/>
    <hyperlink ref="A80" r:id="rId79" xr:uid="{00000000-0004-0000-0200-00004E000000}"/>
  </hyperlink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80"/>
  <sheetViews>
    <sheetView workbookViewId="0">
      <pane xSplit="1" topLeftCell="O1" activePane="topRight" state="frozen"/>
      <selection pane="topRight" activeCell="H16" sqref="H16"/>
    </sheetView>
  </sheetViews>
  <sheetFormatPr defaultColWidth="8.875" defaultRowHeight="15.75"/>
  <cols>
    <col min="1" max="1" width="61.375" bestFit="1" customWidth="1"/>
    <col min="2" max="2" width="11.625" bestFit="1" customWidth="1"/>
    <col min="3" max="3" width="8.125" bestFit="1" customWidth="1"/>
    <col min="4" max="4" width="11.375" bestFit="1" customWidth="1"/>
    <col min="5" max="5" width="11.625" bestFit="1" customWidth="1"/>
    <col min="6" max="6" width="8.125" bestFit="1" customWidth="1"/>
    <col min="7" max="7" width="11.375" bestFit="1" customWidth="1"/>
    <col min="8" max="8" width="11.625" bestFit="1" customWidth="1"/>
    <col min="9" max="9" width="8.125" bestFit="1" customWidth="1"/>
    <col min="10" max="10" width="11.375" bestFit="1" customWidth="1"/>
    <col min="11" max="11" width="11.625" bestFit="1" customWidth="1"/>
    <col min="12" max="12" width="15.875" bestFit="1" customWidth="1"/>
    <col min="13" max="13" width="15.5" bestFit="1" customWidth="1"/>
    <col min="14" max="14" width="14.125" bestFit="1" customWidth="1"/>
    <col min="15" max="15" width="13.625" bestFit="1" customWidth="1"/>
    <col min="16" max="16" width="14.125" bestFit="1" customWidth="1"/>
    <col min="17" max="17" width="13.875" bestFit="1" customWidth="1"/>
    <col min="18" max="18" width="9.625" style="29" bestFit="1" customWidth="1"/>
    <col min="19" max="19" width="15" bestFit="1" customWidth="1"/>
    <col min="20" max="20" width="14.375" style="29" customWidth="1"/>
    <col min="21" max="21" width="15" customWidth="1"/>
    <col min="22" max="22" width="10.875" style="29" customWidth="1"/>
    <col min="23" max="23" width="14.5" customWidth="1"/>
    <col min="24" max="24" width="11.375" style="29" customWidth="1"/>
    <col min="25" max="25" width="14.625" customWidth="1"/>
    <col min="26" max="26" width="17.125" customWidth="1"/>
  </cols>
  <sheetData>
    <row r="1" spans="1:25">
      <c r="A1" t="str">
        <f>'2014'!A1</f>
        <v>School</v>
      </c>
      <c r="B1" t="s">
        <v>294</v>
      </c>
      <c r="C1" t="s">
        <v>295</v>
      </c>
      <c r="D1" t="s">
        <v>296</v>
      </c>
      <c r="E1" t="s">
        <v>297</v>
      </c>
      <c r="F1" t="s">
        <v>298</v>
      </c>
      <c r="G1" t="s">
        <v>299</v>
      </c>
      <c r="H1" t="s">
        <v>300</v>
      </c>
      <c r="I1" t="s">
        <v>301</v>
      </c>
      <c r="J1" t="s">
        <v>302</v>
      </c>
      <c r="K1" t="s">
        <v>303</v>
      </c>
      <c r="L1" t="s">
        <v>311</v>
      </c>
      <c r="M1" t="s">
        <v>312</v>
      </c>
      <c r="N1" t="s">
        <v>313</v>
      </c>
      <c r="O1" t="s">
        <v>314</v>
      </c>
      <c r="P1" t="s">
        <v>319</v>
      </c>
      <c r="Q1" t="s">
        <v>320</v>
      </c>
      <c r="R1" s="29" t="s">
        <v>315</v>
      </c>
      <c r="S1" t="s">
        <v>306</v>
      </c>
      <c r="T1" s="29" t="s">
        <v>316</v>
      </c>
      <c r="U1" t="s">
        <v>309</v>
      </c>
      <c r="V1" s="29" t="s">
        <v>317</v>
      </c>
      <c r="W1" t="s">
        <v>307</v>
      </c>
      <c r="X1" s="29" t="s">
        <v>318</v>
      </c>
      <c r="Y1" t="s">
        <v>310</v>
      </c>
    </row>
    <row r="2" spans="1:25">
      <c r="A2" t="str">
        <f>'2014'!A2</f>
        <v>Alabama Amicus</v>
      </c>
      <c r="B2">
        <f>'2014'!B2</f>
        <v>0</v>
      </c>
      <c r="C2">
        <f>'2014'!C2</f>
        <v>0</v>
      </c>
      <c r="D2">
        <f>'2014'!D2</f>
        <v>0</v>
      </c>
      <c r="E2">
        <f>'2015'!B2</f>
        <v>2</v>
      </c>
      <c r="F2">
        <f>'2015'!C2</f>
        <v>0</v>
      </c>
      <c r="G2">
        <f>[1]Calculations!$N$4</f>
        <v>0</v>
      </c>
      <c r="H2">
        <f>'2016'!B2</f>
        <v>2</v>
      </c>
      <c r="I2">
        <f>'2016'!C2</f>
        <v>0</v>
      </c>
      <c r="J2">
        <f>'2016'!D2</f>
        <v>0</v>
      </c>
      <c r="K2">
        <f>SUM(B2,E2,H2)</f>
        <v>4</v>
      </c>
      <c r="L2">
        <f>SUM(C2, F2, I2)</f>
        <v>0</v>
      </c>
      <c r="M2">
        <f>SUM(D2, G2, J2)</f>
        <v>0</v>
      </c>
      <c r="N2">
        <f>IF(L2&gt;0, L2/K2, 0)</f>
        <v>0</v>
      </c>
      <c r="O2">
        <f>IF(M2&gt;0, M2/K2, 0)</f>
        <v>0</v>
      </c>
      <c r="P2">
        <f>IF(K2&gt;9, RANK(N2, $N$2:$N$80, ), 0)</f>
        <v>0</v>
      </c>
      <c r="Q2">
        <f>IF(K2&gt;9, RANK(O2, $O$2:$O$80, ), 0)</f>
        <v>0</v>
      </c>
      <c r="R2" s="29">
        <v>0</v>
      </c>
      <c r="S2">
        <f>IF(R2&gt;0, RANK(R2, $R$2:$R$80), 0)</f>
        <v>0</v>
      </c>
      <c r="T2" s="29">
        <v>1</v>
      </c>
      <c r="U2">
        <f>IF(T2&gt;0, RANK(T2, $T$2:$T$80), 0)</f>
        <v>20</v>
      </c>
      <c r="V2" s="29">
        <v>0</v>
      </c>
      <c r="W2">
        <f>IF(V2&gt;0, RANK(V2, $V$2:$V$80), 0)</f>
        <v>0</v>
      </c>
      <c r="X2" s="29">
        <v>0</v>
      </c>
      <c r="Y2">
        <f>IF(X2&gt;0, RANK(X2, $X$2:$X$80), 0)</f>
        <v>0</v>
      </c>
    </row>
    <row r="3" spans="1:25">
      <c r="A3" t="str">
        <f>'2014'!A3</f>
        <v>Arizona Law Review Syllabus</v>
      </c>
      <c r="B3">
        <f>'2014'!B3</f>
        <v>9</v>
      </c>
      <c r="C3">
        <f>'2014'!C3</f>
        <v>4</v>
      </c>
      <c r="D3">
        <f>'2014'!D3</f>
        <v>5</v>
      </c>
      <c r="E3">
        <f>'2015'!B3</f>
        <v>0</v>
      </c>
      <c r="F3">
        <f>'2015'!C3</f>
        <v>0</v>
      </c>
      <c r="G3">
        <f>'2015'!D3</f>
        <v>0</v>
      </c>
      <c r="H3">
        <f>'2016'!B3</f>
        <v>0</v>
      </c>
      <c r="I3">
        <f>'2016'!C3</f>
        <v>0</v>
      </c>
      <c r="J3">
        <f>'2016'!D3</f>
        <v>0</v>
      </c>
      <c r="K3">
        <f>SUM(B3,E3,H3)</f>
        <v>9</v>
      </c>
      <c r="L3">
        <f>SUM(C3, F3, I3)</f>
        <v>4</v>
      </c>
      <c r="M3">
        <f>SUM(D3, G3, J3)</f>
        <v>5</v>
      </c>
      <c r="N3">
        <f>IF(L3&gt;0, L3/K3, 0)</f>
        <v>0.44444444444444442</v>
      </c>
      <c r="O3">
        <f>IF(M3&gt;0, M3/K3, 0)</f>
        <v>0.55555555555555558</v>
      </c>
      <c r="P3">
        <f>IF(K3&gt;9, RANK(N3, $N$2:$N$80, ), 0)</f>
        <v>0</v>
      </c>
      <c r="Q3">
        <f>IF(K3&gt;9, RANK(O3, $O$2:$O$80, ), 0)</f>
        <v>0</v>
      </c>
      <c r="R3" s="29">
        <v>1</v>
      </c>
      <c r="S3">
        <f>IF(R3&gt;0, RANK(R3, $R$2:$R$80), 0)</f>
        <v>32</v>
      </c>
      <c r="T3" s="29">
        <v>1</v>
      </c>
      <c r="U3">
        <f>IF(T3&gt;0, RANK(T3, $T$2:$T$80), 0)</f>
        <v>20</v>
      </c>
      <c r="V3" s="29">
        <v>0</v>
      </c>
      <c r="W3">
        <f>IF(V3&gt;0, RANK(V3, $V$2:$V$80), 0)</f>
        <v>0</v>
      </c>
      <c r="X3" s="29">
        <v>0</v>
      </c>
      <c r="Y3">
        <f>IF(X3&gt;0, RANK(X3, $X$2:$X$80), 0)</f>
        <v>0</v>
      </c>
    </row>
    <row r="4" spans="1:25">
      <c r="A4" t="str">
        <f>'2014'!A4</f>
        <v>Boston College Law Review E. Supp.</v>
      </c>
      <c r="B4">
        <f>'2014'!B4</f>
        <v>0</v>
      </c>
      <c r="C4">
        <f>'2014'!C4</f>
        <v>0</v>
      </c>
      <c r="D4">
        <f>'2014'!D4</f>
        <v>0</v>
      </c>
      <c r="E4">
        <f>'2015'!B4</f>
        <v>0</v>
      </c>
      <c r="F4">
        <f>'2015'!C4</f>
        <v>0</v>
      </c>
      <c r="G4">
        <f>'2015'!D4</f>
        <v>0</v>
      </c>
      <c r="H4">
        <f>'2016'!B4</f>
        <v>0</v>
      </c>
      <c r="I4">
        <f>'2016'!C4</f>
        <v>0</v>
      </c>
      <c r="J4">
        <f>'2016'!D4</f>
        <v>0</v>
      </c>
      <c r="K4">
        <f>SUM(B4,E4,H4)</f>
        <v>0</v>
      </c>
      <c r="L4">
        <f>SUM(C4, F4, I4)</f>
        <v>0</v>
      </c>
      <c r="M4">
        <f>SUM(D4, G4, J4)</f>
        <v>0</v>
      </c>
      <c r="N4">
        <f>IF(L4&gt;0, L4/K4, 0)</f>
        <v>0</v>
      </c>
      <c r="O4">
        <f>IF(M4&gt;0, M4/K4, 0)</f>
        <v>0</v>
      </c>
      <c r="P4">
        <f>IF(K4&gt;9, RANK(N4, $N$2:$N$80, ), 0)</f>
        <v>0</v>
      </c>
      <c r="Q4">
        <f>IF(K4&gt;9, RANK(O4, $O$2:$O$80, ), 0)</f>
        <v>0</v>
      </c>
      <c r="R4" s="29">
        <v>0</v>
      </c>
      <c r="S4">
        <f>IF(R4&gt;0, RANK(R4, $R$2:$R$80), 0)</f>
        <v>0</v>
      </c>
      <c r="T4" s="29">
        <v>0</v>
      </c>
      <c r="U4">
        <f>IF(T4&gt;0, RANK(T4, $T$2:$T$80), 0)</f>
        <v>0</v>
      </c>
      <c r="V4" s="29">
        <v>0</v>
      </c>
      <c r="W4">
        <f>IF(V4&gt;0, RANK(V4, $V$2:$V$80), 0)</f>
        <v>0</v>
      </c>
      <c r="X4" s="29">
        <v>0</v>
      </c>
      <c r="Y4">
        <f>IF(X4&gt;0, RANK(X4, $X$2:$X$80), 0)</f>
        <v>0</v>
      </c>
    </row>
    <row r="5" spans="1:25">
      <c r="A5" t="str">
        <f>'2014'!A5</f>
        <v>Boston University Law Review Annex</v>
      </c>
      <c r="B5">
        <f>'2014'!B5</f>
        <v>4</v>
      </c>
      <c r="C5">
        <f>'2014'!C5</f>
        <v>2</v>
      </c>
      <c r="D5">
        <f>'2014'!D5</f>
        <v>0</v>
      </c>
      <c r="E5">
        <f>'2015'!B5</f>
        <v>18</v>
      </c>
      <c r="F5">
        <f>'2015'!C5</f>
        <v>3</v>
      </c>
      <c r="G5">
        <f>'2015'!D5</f>
        <v>1</v>
      </c>
      <c r="H5">
        <f>'2016'!B5</f>
        <v>12</v>
      </c>
      <c r="I5">
        <f>'2016'!C5</f>
        <v>0</v>
      </c>
      <c r="J5">
        <f>'2016'!D5</f>
        <v>0</v>
      </c>
      <c r="K5">
        <f>SUM(B5,E5,H5)</f>
        <v>34</v>
      </c>
      <c r="L5">
        <f>SUM(C5, F5, I5)</f>
        <v>5</v>
      </c>
      <c r="M5">
        <f>SUM(D5, G5, J5)</f>
        <v>1</v>
      </c>
      <c r="N5">
        <f>IF(L5&gt;0, L5/K5, 0)</f>
        <v>0.14705882352941177</v>
      </c>
      <c r="O5">
        <f>IF(M5&gt;0, M5/K5, 0)</f>
        <v>2.9411764705882353E-2</v>
      </c>
      <c r="P5">
        <f>IF(K5&gt;9, RANK(N5, $N$2:$N$80, ), 0)</f>
        <v>46</v>
      </c>
      <c r="Q5">
        <f>IF(K5&gt;9, RANK(O5, $O$2:$O$80, ), 0)</f>
        <v>41</v>
      </c>
      <c r="R5" s="29">
        <v>1</v>
      </c>
      <c r="S5">
        <f>IF(R5&gt;0, RANK(R5, $R$2:$R$80), 0)</f>
        <v>32</v>
      </c>
      <c r="T5" s="29">
        <v>1</v>
      </c>
      <c r="U5">
        <f>IF(T5&gt;0, RANK(T5, $T$2:$T$80), 0)</f>
        <v>20</v>
      </c>
      <c r="V5" s="29">
        <v>0</v>
      </c>
      <c r="W5">
        <f>IF(V5&gt;0, RANK(V5, $V$2:$V$80), 0)</f>
        <v>0</v>
      </c>
      <c r="X5" s="29">
        <v>0</v>
      </c>
      <c r="Y5">
        <f>IF(X5&gt;0, RANK(X5, $X$2:$X$80), 0)</f>
        <v>0</v>
      </c>
    </row>
    <row r="6" spans="1:25">
      <c r="A6" t="str">
        <f>'2014'!A6</f>
        <v>Buffalo Law Review The Docket</v>
      </c>
      <c r="B6">
        <f>'2014'!B6</f>
        <v>0</v>
      </c>
      <c r="C6">
        <f>'2014'!C6</f>
        <v>0</v>
      </c>
      <c r="D6">
        <f>'2014'!D6</f>
        <v>0</v>
      </c>
      <c r="E6">
        <f>'2015'!B6</f>
        <v>1</v>
      </c>
      <c r="F6">
        <f>'2015'!C6</f>
        <v>0</v>
      </c>
      <c r="G6">
        <f>'2015'!D6</f>
        <v>0</v>
      </c>
      <c r="H6">
        <f>'2016'!B6</f>
        <v>1</v>
      </c>
      <c r="I6">
        <f>'2016'!C6</f>
        <v>0</v>
      </c>
      <c r="J6">
        <f>'2016'!D6</f>
        <v>0</v>
      </c>
      <c r="K6">
        <f>SUM(B6,E6,H6)</f>
        <v>2</v>
      </c>
      <c r="L6">
        <f>SUM(C6, F6, I6)</f>
        <v>0</v>
      </c>
      <c r="M6">
        <f>SUM(D6, G6, J6)</f>
        <v>0</v>
      </c>
      <c r="N6">
        <f>IF(L6&gt;0, L6/K6, 0)</f>
        <v>0</v>
      </c>
      <c r="O6">
        <f>IF(M6&gt;0, M6/K6, 0)</f>
        <v>0</v>
      </c>
      <c r="P6">
        <f>IF(K6&gt;9, RANK(N6, $N$2:$N$80, ), 0)</f>
        <v>0</v>
      </c>
      <c r="Q6">
        <f>IF(K6&gt;9, RANK(O6, $O$2:$O$80, ), 0)</f>
        <v>0</v>
      </c>
      <c r="R6" s="29">
        <v>0</v>
      </c>
      <c r="S6">
        <f>IF(R6&gt;0, RANK(R6, $R$2:$R$80), 0)</f>
        <v>0</v>
      </c>
      <c r="T6" s="29">
        <v>0</v>
      </c>
      <c r="U6">
        <f>IF(T6&gt;0, RANK(T6, $T$2:$T$80), 0)</f>
        <v>0</v>
      </c>
      <c r="V6" s="29">
        <v>0</v>
      </c>
      <c r="W6">
        <f>IF(V6&gt;0, RANK(V6, $V$2:$V$80), 0)</f>
        <v>0</v>
      </c>
      <c r="X6" s="29">
        <v>0</v>
      </c>
      <c r="Y6">
        <f>IF(X6&gt;0, RANK(X6, $X$2:$X$80), 0)</f>
        <v>0</v>
      </c>
    </row>
    <row r="7" spans="1:25">
      <c r="A7" t="str">
        <f>'2014'!A7</f>
        <v>California Law Review Online (Berkeley)</v>
      </c>
      <c r="B7">
        <f>'2014'!B7</f>
        <v>10</v>
      </c>
      <c r="C7">
        <f>'2014'!C7</f>
        <v>26</v>
      </c>
      <c r="D7">
        <f>'2014'!D7</f>
        <v>5</v>
      </c>
      <c r="E7">
        <f>'2015'!B7</f>
        <v>11</v>
      </c>
      <c r="F7">
        <f>'2015'!C7</f>
        <v>28</v>
      </c>
      <c r="G7">
        <f>'2015'!D7</f>
        <v>6</v>
      </c>
      <c r="H7">
        <f>'2016'!B7</f>
        <v>5</v>
      </c>
      <c r="I7">
        <f>'2016'!C7</f>
        <v>0</v>
      </c>
      <c r="J7">
        <f>'2016'!D7</f>
        <v>0</v>
      </c>
      <c r="K7">
        <f>SUM(B7,E7,H7)</f>
        <v>26</v>
      </c>
      <c r="L7">
        <f>SUM(C7, F7, I7)</f>
        <v>54</v>
      </c>
      <c r="M7">
        <f>SUM(D7, G7, J7)</f>
        <v>11</v>
      </c>
      <c r="N7">
        <f>IF(L7&gt;0, L7/K7, 0)</f>
        <v>2.0769230769230771</v>
      </c>
      <c r="O7">
        <f>IF(M7&gt;0, M7/K7, 0)</f>
        <v>0.42307692307692307</v>
      </c>
      <c r="P7">
        <f>IF(K7&gt;9, RANK(N7, $N$2:$N$80, ), 0)</f>
        <v>8</v>
      </c>
      <c r="Q7">
        <f>IF(K7&gt;9, RANK(O7, $O$2:$O$80, ), 0)</f>
        <v>18</v>
      </c>
      <c r="R7" s="29">
        <v>4</v>
      </c>
      <c r="S7">
        <f>IF(R7&gt;0, RANK(R7, $R$2:$R$80), 0)</f>
        <v>6</v>
      </c>
      <c r="T7" s="29">
        <v>2</v>
      </c>
      <c r="U7">
        <f>IF(T7&gt;0, RANK(T7, $T$2:$T$80), 0)</f>
        <v>10</v>
      </c>
      <c r="V7" s="29">
        <v>0</v>
      </c>
      <c r="W7">
        <f>IF(V7&gt;0, RANK(V7, $V$2:$V$80), 0)</f>
        <v>0</v>
      </c>
      <c r="X7" s="29">
        <v>0</v>
      </c>
      <c r="Y7">
        <f>IF(X7&gt;0, RANK(X7, $X$2:$X$80), 0)</f>
        <v>0</v>
      </c>
    </row>
    <row r="8" spans="1:25">
      <c r="A8" t="str">
        <f>'2014'!A8</f>
        <v>Cardozo Law Review de•novo</v>
      </c>
      <c r="B8">
        <f>'2014'!B8</f>
        <v>8</v>
      </c>
      <c r="C8">
        <f>'2014'!C8</f>
        <v>14</v>
      </c>
      <c r="D8">
        <f>'2014'!D8</f>
        <v>3</v>
      </c>
      <c r="E8">
        <f>'2015'!B8</f>
        <v>5</v>
      </c>
      <c r="F8">
        <f>'2015'!C8</f>
        <v>6</v>
      </c>
      <c r="G8">
        <f>'2015'!D8</f>
        <v>1</v>
      </c>
      <c r="H8">
        <f>'2016'!B8</f>
        <v>4</v>
      </c>
      <c r="I8">
        <f>'2016'!C8</f>
        <v>0</v>
      </c>
      <c r="J8">
        <f>'2016'!D8</f>
        <v>0</v>
      </c>
      <c r="K8">
        <f>SUM(B8,E8,H8)</f>
        <v>17</v>
      </c>
      <c r="L8">
        <f>SUM(C8, F8, I8)</f>
        <v>20</v>
      </c>
      <c r="M8">
        <f>SUM(D8, G8, J8)</f>
        <v>4</v>
      </c>
      <c r="N8">
        <f>IF(L8&gt;0, L8/K8, 0)</f>
        <v>1.1764705882352942</v>
      </c>
      <c r="O8">
        <f>IF(M8&gt;0, M8/K8, 0)</f>
        <v>0.23529411764705882</v>
      </c>
      <c r="P8">
        <f>IF(K8&gt;9, RANK(N8, $N$2:$N$80, ), 0)</f>
        <v>15</v>
      </c>
      <c r="Q8">
        <f>IF(K8&gt;9, RANK(O8, $O$2:$O$80, ), 0)</f>
        <v>28</v>
      </c>
      <c r="R8" s="29">
        <v>2</v>
      </c>
      <c r="S8">
        <f>IF(R8&gt;0, RANK(R8, $R$2:$R$80), 0)</f>
        <v>22</v>
      </c>
      <c r="T8" s="29">
        <v>1</v>
      </c>
      <c r="U8">
        <f>IF(T8&gt;0, RANK(T8, $T$2:$T$80), 0)</f>
        <v>20</v>
      </c>
      <c r="V8" s="29">
        <v>1</v>
      </c>
      <c r="W8">
        <f>IF(V8&gt;0, RANK(V8, $V$2:$V$80), 0)</f>
        <v>7</v>
      </c>
      <c r="X8" s="29">
        <v>0</v>
      </c>
      <c r="Y8">
        <f>IF(X8&gt;0, RANK(X8, $X$2:$X$80), 0)</f>
        <v>0</v>
      </c>
    </row>
    <row r="9" spans="1:25">
      <c r="A9" t="str">
        <f>'2014'!A9</f>
        <v>Chapman Law Review Online</v>
      </c>
      <c r="B9">
        <f>'2014'!B9</f>
        <v>1</v>
      </c>
      <c r="C9">
        <f>'2014'!C9</f>
        <v>0</v>
      </c>
      <c r="D9">
        <f>'2014'!D9</f>
        <v>0</v>
      </c>
      <c r="E9">
        <f>'2015'!B9</f>
        <v>0</v>
      </c>
      <c r="F9">
        <f>'2015'!C9</f>
        <v>0</v>
      </c>
      <c r="G9">
        <f>'2015'!D9</f>
        <v>0</v>
      </c>
      <c r="H9">
        <f>'2016'!B9</f>
        <v>0</v>
      </c>
      <c r="I9">
        <f>'2016'!C9</f>
        <v>0</v>
      </c>
      <c r="J9">
        <f>'2016'!D9</f>
        <v>0</v>
      </c>
      <c r="K9">
        <f>SUM(B9,E9,H9)</f>
        <v>1</v>
      </c>
      <c r="L9">
        <f>SUM(C9, F9, I9)</f>
        <v>0</v>
      </c>
      <c r="M9">
        <f>SUM(D9, G9, J9)</f>
        <v>0</v>
      </c>
      <c r="N9">
        <f>IF(L9&gt;0, L9/K9, 0)</f>
        <v>0</v>
      </c>
      <c r="O9">
        <f>IF(M9&gt;0, M9/K9, 0)</f>
        <v>0</v>
      </c>
      <c r="P9">
        <f>IF(K9&gt;9, RANK(N9, $N$2:$N$80, ), 0)</f>
        <v>0</v>
      </c>
      <c r="Q9">
        <f>IF(K9&gt;9, RANK(O9, $O$2:$O$80, ), 0)</f>
        <v>0</v>
      </c>
      <c r="R9" s="29">
        <v>0</v>
      </c>
      <c r="S9">
        <f>IF(R9&gt;0, RANK(R9, $R$2:$R$80), 0)</f>
        <v>0</v>
      </c>
      <c r="T9" s="29">
        <v>0</v>
      </c>
      <c r="U9">
        <f>IF(T9&gt;0, RANK(T9, $T$2:$T$80), 0)</f>
        <v>0</v>
      </c>
      <c r="V9" s="29">
        <v>0</v>
      </c>
      <c r="W9">
        <f>IF(V9&gt;0, RANK(V9, $V$2:$V$80), 0)</f>
        <v>0</v>
      </c>
      <c r="X9" s="29">
        <v>0</v>
      </c>
      <c r="Y9">
        <f>IF(X9&gt;0, RANK(X9, $X$2:$X$80), 0)</f>
        <v>0</v>
      </c>
    </row>
    <row r="10" spans="1:25">
      <c r="A10" t="str">
        <f>'2014'!A10</f>
        <v>City University of New York (CUNY) Law Review Footnote Forum</v>
      </c>
      <c r="B10">
        <f>'2014'!B10</f>
        <v>19</v>
      </c>
      <c r="C10">
        <f>'2014'!C10</f>
        <v>3</v>
      </c>
      <c r="D10">
        <f>'2014'!D10</f>
        <v>2</v>
      </c>
      <c r="E10">
        <f>'2015'!B10</f>
        <v>3</v>
      </c>
      <c r="F10">
        <f>'2015'!C10</f>
        <v>0</v>
      </c>
      <c r="G10">
        <f>'2015'!D10</f>
        <v>0</v>
      </c>
      <c r="H10">
        <f>'2016'!B10</f>
        <v>7</v>
      </c>
      <c r="I10">
        <f>'2016'!C10</f>
        <v>0</v>
      </c>
      <c r="J10">
        <f>'2016'!D10</f>
        <v>0</v>
      </c>
      <c r="K10">
        <f>SUM(B10,E10,H10)</f>
        <v>29</v>
      </c>
      <c r="L10">
        <f>SUM(C10, F10, I10)</f>
        <v>3</v>
      </c>
      <c r="M10">
        <f>SUM(D10, G10, J10)</f>
        <v>2</v>
      </c>
      <c r="N10">
        <f>IF(L10&gt;0, L10/K10, 0)</f>
        <v>0.10344827586206896</v>
      </c>
      <c r="O10">
        <f>IF(M10&gt;0, M10/K10, 0)</f>
        <v>6.8965517241379309E-2</v>
      </c>
      <c r="P10">
        <f>IF(K10&gt;9, RANK(N10, $N$2:$N$80, ), 0)</f>
        <v>48</v>
      </c>
      <c r="Q10">
        <f>IF(K10&gt;9, RANK(O10, $O$2:$O$80, ), 0)</f>
        <v>37</v>
      </c>
      <c r="R10" s="29">
        <v>1</v>
      </c>
      <c r="S10">
        <f>IF(R10&gt;0, RANK(R10, $R$2:$R$80), 0)</f>
        <v>32</v>
      </c>
      <c r="T10" s="29">
        <v>1</v>
      </c>
      <c r="U10">
        <f>IF(T10&gt;0, RANK(T10, $T$2:$T$80), 0)</f>
        <v>20</v>
      </c>
      <c r="V10" s="29">
        <v>0</v>
      </c>
      <c r="W10">
        <f>IF(V10&gt;0, RANK(V10, $V$2:$V$80), 0)</f>
        <v>0</v>
      </c>
      <c r="X10" s="29">
        <v>0</v>
      </c>
      <c r="Y10">
        <f>IF(X10&gt;0, RANK(X10, $X$2:$X$80), 0)</f>
        <v>0</v>
      </c>
    </row>
    <row r="11" spans="1:25">
      <c r="A11" t="str">
        <f>'2014'!A11</f>
        <v>Columbia (CLR Online)</v>
      </c>
      <c r="B11">
        <f>'2014'!B11</f>
        <v>8</v>
      </c>
      <c r="C11">
        <f>'2014'!C11</f>
        <v>25</v>
      </c>
      <c r="D11">
        <f>'2014'!D11</f>
        <v>38</v>
      </c>
      <c r="E11">
        <f>'2015'!B11</f>
        <v>11</v>
      </c>
      <c r="F11">
        <f>'2015'!C11</f>
        <v>34</v>
      </c>
      <c r="G11">
        <f>'2015'!D11</f>
        <v>35</v>
      </c>
      <c r="H11">
        <f>'2016'!B11</f>
        <v>10</v>
      </c>
      <c r="I11">
        <f>'2016'!C11</f>
        <v>5</v>
      </c>
      <c r="J11">
        <f>'2016'!D11</f>
        <v>10</v>
      </c>
      <c r="K11">
        <f>SUM(B11,E11,H11)</f>
        <v>29</v>
      </c>
      <c r="L11">
        <f>SUM(C11, F11, I11)</f>
        <v>64</v>
      </c>
      <c r="M11">
        <f>SUM(D11, G11, J11)</f>
        <v>83</v>
      </c>
      <c r="N11">
        <f>IF(L11&gt;0, L11/K11, 0)</f>
        <v>2.2068965517241379</v>
      </c>
      <c r="O11">
        <f>IF(M11&gt;0, M11/K11, 0)</f>
        <v>2.8620689655172415</v>
      </c>
      <c r="P11">
        <f>IF(K11&gt;9, RANK(N11, $N$2:$N$80, ), 0)</f>
        <v>6</v>
      </c>
      <c r="Q11">
        <f>IF(K11&gt;9, RANK(O11, $O$2:$O$80, ), 0)</f>
        <v>4</v>
      </c>
      <c r="R11" s="29">
        <v>3</v>
      </c>
      <c r="S11">
        <f>IF(R11&gt;0, RANK(R11, $R$2:$R$80), 0)</f>
        <v>12</v>
      </c>
      <c r="T11" s="29">
        <v>4</v>
      </c>
      <c r="U11">
        <f>IF(T11&gt;0, RANK(T11, $T$2:$T$80), 0)</f>
        <v>4</v>
      </c>
      <c r="V11" s="29">
        <v>2</v>
      </c>
      <c r="W11">
        <f>IF(V11&gt;0, RANK(V11, $V$2:$V$80), 0)</f>
        <v>5</v>
      </c>
      <c r="X11" s="29">
        <v>3</v>
      </c>
      <c r="Y11">
        <f>IF(X11&gt;0, RANK(X11, $X$2:$X$80), 0)</f>
        <v>2</v>
      </c>
    </row>
    <row r="12" spans="1:25">
      <c r="A12" t="str">
        <f>'2014'!A12</f>
        <v>Connecticut Law Review Online</v>
      </c>
      <c r="B12">
        <f>'2014'!B12</f>
        <v>5</v>
      </c>
      <c r="C12">
        <f>'2014'!C12</f>
        <v>7</v>
      </c>
      <c r="D12">
        <f>'2014'!D12</f>
        <v>4</v>
      </c>
      <c r="E12">
        <f>'2015'!B12</f>
        <v>3</v>
      </c>
      <c r="F12">
        <f>'2015'!C12</f>
        <v>2</v>
      </c>
      <c r="G12">
        <f>'2015'!D12</f>
        <v>0</v>
      </c>
      <c r="H12">
        <f>'2016'!B12</f>
        <v>1</v>
      </c>
      <c r="I12">
        <f>'2016'!C12</f>
        <v>0</v>
      </c>
      <c r="J12">
        <f>'2016'!D12</f>
        <v>0</v>
      </c>
      <c r="K12">
        <f>SUM(B12,E12,H12)</f>
        <v>9</v>
      </c>
      <c r="L12">
        <f>SUM(C12, F12, I12)</f>
        <v>9</v>
      </c>
      <c r="M12">
        <f>SUM(D12, G12, J12)</f>
        <v>4</v>
      </c>
      <c r="N12">
        <f>IF(L12&gt;0, L12/K12, 0)</f>
        <v>1</v>
      </c>
      <c r="O12">
        <f>IF(M12&gt;0, M12/K12, 0)</f>
        <v>0.44444444444444442</v>
      </c>
      <c r="P12">
        <f>IF(K12&gt;9, RANK(N12, $N$2:$N$80, ), 0)</f>
        <v>0</v>
      </c>
      <c r="Q12">
        <f>IF(K12&gt;9, RANK(O12, $O$2:$O$80, ), 0)</f>
        <v>0</v>
      </c>
      <c r="R12" s="29">
        <v>3</v>
      </c>
      <c r="S12">
        <f>IF(R12&gt;0, RANK(R12, $R$2:$R$80), 0)</f>
        <v>12</v>
      </c>
      <c r="T12" s="29">
        <v>1</v>
      </c>
      <c r="U12">
        <f>IF(T12&gt;0, RANK(T12, $T$2:$T$80), 0)</f>
        <v>20</v>
      </c>
      <c r="V12" s="29">
        <v>0</v>
      </c>
      <c r="W12">
        <f>IF(V12&gt;0, RANK(V12, $V$2:$V$80), 0)</f>
        <v>0</v>
      </c>
      <c r="X12" s="29">
        <v>0</v>
      </c>
      <c r="Y12">
        <f>IF(X12&gt;0, RANK(X12, $X$2:$X$80), 0)</f>
        <v>0</v>
      </c>
    </row>
    <row r="13" spans="1:25">
      <c r="A13" t="str">
        <f>'2014'!A13</f>
        <v>Cornell Law Review Online</v>
      </c>
      <c r="B13">
        <f>'2014'!B13</f>
        <v>8</v>
      </c>
      <c r="C13">
        <f>'2014'!C13</f>
        <v>10</v>
      </c>
      <c r="D13">
        <f>'2014'!D13</f>
        <v>0</v>
      </c>
      <c r="E13">
        <f>'2015'!B13</f>
        <v>3</v>
      </c>
      <c r="F13">
        <f>'2015'!C13</f>
        <v>3</v>
      </c>
      <c r="G13">
        <f>'2015'!D13</f>
        <v>0</v>
      </c>
      <c r="H13">
        <f>'2016'!B13</f>
        <v>8</v>
      </c>
      <c r="I13">
        <f>'2016'!C13</f>
        <v>1</v>
      </c>
      <c r="J13">
        <f>'2016'!D13</f>
        <v>0</v>
      </c>
      <c r="K13">
        <f>SUM(B13,E13,H13)</f>
        <v>19</v>
      </c>
      <c r="L13">
        <f>SUM(C13, F13, I13)</f>
        <v>14</v>
      </c>
      <c r="M13">
        <f>SUM(D13, G13, J13)</f>
        <v>0</v>
      </c>
      <c r="N13">
        <f>IF(L13&gt;0, L13/K13, 0)</f>
        <v>0.73684210526315785</v>
      </c>
      <c r="O13">
        <f>IF(M13&gt;0, M13/K13, 0)</f>
        <v>0</v>
      </c>
      <c r="P13">
        <f>IF(K13&gt;9, RANK(N13, $N$2:$N$80, ), 0)</f>
        <v>26</v>
      </c>
      <c r="Q13">
        <f>IF(K13&gt;9, RANK(O13, $O$2:$O$80, ), 0)</f>
        <v>42</v>
      </c>
      <c r="R13" s="29">
        <v>2</v>
      </c>
      <c r="S13">
        <f>IF(R13&gt;0, RANK(R13, $R$2:$R$80), 0)</f>
        <v>22</v>
      </c>
      <c r="T13" s="29">
        <v>0</v>
      </c>
      <c r="U13">
        <f>IF(T13&gt;0, RANK(T13, $T$2:$T$80), 0)</f>
        <v>0</v>
      </c>
      <c r="V13" s="29">
        <v>0</v>
      </c>
      <c r="W13">
        <f>IF(V13&gt;0, RANK(V13, $V$2:$V$80), 0)</f>
        <v>0</v>
      </c>
      <c r="X13" s="29">
        <v>0</v>
      </c>
      <c r="Y13">
        <f>IF(X13&gt;0, RANK(X13, $X$2:$X$80), 0)</f>
        <v>0</v>
      </c>
    </row>
    <row r="14" spans="1:25">
      <c r="A14" t="str">
        <f>'2014'!A14</f>
        <v>Denver Law Review Online (DLR Online)</v>
      </c>
      <c r="B14">
        <f>'2014'!B14</f>
        <v>14</v>
      </c>
      <c r="C14">
        <f>'2014'!C14</f>
        <v>25</v>
      </c>
      <c r="D14">
        <f>'2014'!D14</f>
        <v>0</v>
      </c>
      <c r="E14">
        <f>'2015'!B14</f>
        <v>15</v>
      </c>
      <c r="F14">
        <f>'2015'!C14</f>
        <v>9</v>
      </c>
      <c r="G14">
        <f>'2015'!D14</f>
        <v>0</v>
      </c>
      <c r="H14">
        <f>'2016'!B14</f>
        <v>13</v>
      </c>
      <c r="I14">
        <f>'2016'!C14</f>
        <v>5</v>
      </c>
      <c r="J14">
        <f>'2016'!D14</f>
        <v>0</v>
      </c>
      <c r="K14">
        <f>SUM(B14,E14,H14)</f>
        <v>42</v>
      </c>
      <c r="L14">
        <f>SUM(C14, F14, I14)</f>
        <v>39</v>
      </c>
      <c r="M14">
        <f>SUM(D14, G14, J14)</f>
        <v>0</v>
      </c>
      <c r="N14">
        <f>IF(L14&gt;0, L14/K14, 0)</f>
        <v>0.9285714285714286</v>
      </c>
      <c r="O14">
        <f>IF(M14&gt;0, M14/K14, 0)</f>
        <v>0</v>
      </c>
      <c r="P14">
        <f>IF(K14&gt;9, RANK(N14, $N$2:$N$80, ), 0)</f>
        <v>24</v>
      </c>
      <c r="Q14">
        <f>IF(K14&gt;9, RANK(O14, $O$2:$O$80, ), 0)</f>
        <v>42</v>
      </c>
      <c r="R14" s="29">
        <v>3</v>
      </c>
      <c r="S14">
        <f>IF(R14&gt;0, RANK(R14, $R$2:$R$80), 0)</f>
        <v>12</v>
      </c>
      <c r="T14" s="29">
        <v>0</v>
      </c>
      <c r="U14">
        <f>IF(T14&gt;0, RANK(T14, $T$2:$T$80), 0)</f>
        <v>0</v>
      </c>
      <c r="V14" s="29">
        <v>0</v>
      </c>
      <c r="W14">
        <f>IF(V14&gt;0, RANK(V14, $V$2:$V$80), 0)</f>
        <v>0</v>
      </c>
      <c r="X14" s="29">
        <v>0</v>
      </c>
      <c r="Y14">
        <f>IF(X14&gt;0, RANK(X14, $X$2:$X$80), 0)</f>
        <v>0</v>
      </c>
    </row>
    <row r="15" spans="1:25">
      <c r="A15" t="str">
        <f>'2014'!A15</f>
        <v>Drake Law Review Discourse</v>
      </c>
      <c r="B15">
        <f>'2014'!B15</f>
        <v>3</v>
      </c>
      <c r="C15">
        <f>'2014'!C15</f>
        <v>2</v>
      </c>
      <c r="D15">
        <f>'2014'!D15</f>
        <v>0</v>
      </c>
      <c r="E15">
        <f>'2015'!B15</f>
        <v>2</v>
      </c>
      <c r="F15">
        <f>'2015'!C15</f>
        <v>0</v>
      </c>
      <c r="G15">
        <f>'2015'!D15</f>
        <v>0</v>
      </c>
      <c r="H15">
        <f>'2016'!B15</f>
        <v>5</v>
      </c>
      <c r="I15">
        <f>'2016'!C15</f>
        <v>0</v>
      </c>
      <c r="J15">
        <f>'2016'!D15</f>
        <v>0</v>
      </c>
      <c r="K15">
        <f>SUM(B15,E15,H15)</f>
        <v>10</v>
      </c>
      <c r="L15">
        <f>SUM(C15, F15, I15)</f>
        <v>2</v>
      </c>
      <c r="M15">
        <f>SUM(D15, G15, J15)</f>
        <v>0</v>
      </c>
      <c r="N15">
        <f>IF(L15&gt;0, L15/K15, 0)</f>
        <v>0.2</v>
      </c>
      <c r="O15">
        <f>IF(M15&gt;0, M15/K15, 0)</f>
        <v>0</v>
      </c>
      <c r="P15">
        <f>IF(K15&gt;9, RANK(N15, $N$2:$N$80, ), 0)</f>
        <v>43</v>
      </c>
      <c r="Q15">
        <f>IF(K15&gt;9, RANK(O15, $O$2:$O$80, ), 0)</f>
        <v>42</v>
      </c>
      <c r="R15" s="29">
        <v>1</v>
      </c>
      <c r="S15">
        <f>IF(R15&gt;0, RANK(R15, $R$2:$R$80), 0)</f>
        <v>32</v>
      </c>
      <c r="T15" s="29">
        <v>0</v>
      </c>
      <c r="U15">
        <f>IF(T15&gt;0, RANK(T15, $T$2:$T$80), 0)</f>
        <v>0</v>
      </c>
      <c r="V15" s="29">
        <v>0</v>
      </c>
      <c r="W15">
        <f>IF(V15&gt;0, RANK(V15, $V$2:$V$80), 0)</f>
        <v>0</v>
      </c>
      <c r="X15" s="29">
        <v>0</v>
      </c>
      <c r="Y15">
        <f>IF(X15&gt;0, RANK(X15, $X$2:$X$80), 0)</f>
        <v>0</v>
      </c>
    </row>
    <row r="16" spans="1:25">
      <c r="A16" t="str">
        <f>'2014'!A16</f>
        <v>Duke Law Journal Online (DLJ Online)</v>
      </c>
      <c r="B16">
        <f>'2014'!B16</f>
        <v>4</v>
      </c>
      <c r="C16">
        <f>'2014'!C16</f>
        <v>15</v>
      </c>
      <c r="D16">
        <f>'2014'!D16</f>
        <v>1</v>
      </c>
      <c r="E16">
        <f>'2015'!B16</f>
        <v>6</v>
      </c>
      <c r="F16">
        <f>'2015'!C16</f>
        <v>9</v>
      </c>
      <c r="G16">
        <f>'2015'!D16</f>
        <v>2</v>
      </c>
      <c r="H16">
        <f>'2016'!B16</f>
        <v>5</v>
      </c>
      <c r="I16">
        <f>'2016'!C16</f>
        <v>2</v>
      </c>
      <c r="J16">
        <f>'2016'!D16</f>
        <v>0</v>
      </c>
      <c r="K16">
        <f>SUM(B16,E16,H16)</f>
        <v>15</v>
      </c>
      <c r="L16">
        <f>SUM(C16, F16, I16)</f>
        <v>26</v>
      </c>
      <c r="M16">
        <f>SUM(D16, G16, J16)</f>
        <v>3</v>
      </c>
      <c r="N16">
        <f>IF(L16&gt;0, L16/K16, 0)</f>
        <v>1.7333333333333334</v>
      </c>
      <c r="O16">
        <f>IF(M16&gt;0, M16/K16, 0)</f>
        <v>0.2</v>
      </c>
      <c r="P16">
        <f>IF(K16&gt;9, RANK(N16, $N$2:$N$80, ), 0)</f>
        <v>11</v>
      </c>
      <c r="Q16">
        <f>IF(K16&gt;9, RANK(O16, $O$2:$O$80, ), 0)</f>
        <v>30</v>
      </c>
      <c r="R16" s="29">
        <v>3</v>
      </c>
      <c r="S16">
        <f>IF(R16&gt;0, RANK(R16, $R$2:$R$80), 0)</f>
        <v>12</v>
      </c>
      <c r="T16" s="29">
        <v>1</v>
      </c>
      <c r="U16">
        <f>IF(T16&gt;0, RANK(T16, $T$2:$T$80), 0)</f>
        <v>20</v>
      </c>
      <c r="V16" s="29">
        <v>0</v>
      </c>
      <c r="W16">
        <f>IF(V16&gt;0, RANK(V16, $V$2:$V$80), 0)</f>
        <v>0</v>
      </c>
      <c r="X16" s="29">
        <v>0</v>
      </c>
      <c r="Y16">
        <f>IF(X16&gt;0, RANK(X16, $X$2:$X$80), 0)</f>
        <v>0</v>
      </c>
    </row>
    <row r="17" spans="1:25">
      <c r="A17" t="str">
        <f>'2014'!A17</f>
        <v>Emory Law Journal Online (ELJ Online)</v>
      </c>
      <c r="B17">
        <f>'2014'!B17</f>
        <v>10</v>
      </c>
      <c r="C17">
        <f>'2014'!C17</f>
        <v>7</v>
      </c>
      <c r="D17">
        <f>'2014'!D17</f>
        <v>5</v>
      </c>
      <c r="E17">
        <f>'2015'!B17</f>
        <v>6</v>
      </c>
      <c r="F17">
        <f>'2015'!C17</f>
        <v>8</v>
      </c>
      <c r="G17">
        <f>'2015'!D17</f>
        <v>6</v>
      </c>
      <c r="H17">
        <f>'2016'!B17</f>
        <v>6</v>
      </c>
      <c r="I17">
        <f>'2016'!C17</f>
        <v>0</v>
      </c>
      <c r="J17">
        <f>'2016'!D17</f>
        <v>1</v>
      </c>
      <c r="K17">
        <f>SUM(B17,E17,H17)</f>
        <v>22</v>
      </c>
      <c r="L17">
        <f>SUM(C17, F17, I17)</f>
        <v>15</v>
      </c>
      <c r="M17">
        <f>SUM(D17, G17, J17)</f>
        <v>12</v>
      </c>
      <c r="N17">
        <f>IF(L17&gt;0, L17/K17, 0)</f>
        <v>0.68181818181818177</v>
      </c>
      <c r="O17">
        <f>IF(M17&gt;0, M17/K17, 0)</f>
        <v>0.54545454545454541</v>
      </c>
      <c r="P17">
        <f>IF(K17&gt;9, RANK(N17, $N$2:$N$80, ), 0)</f>
        <v>29</v>
      </c>
      <c r="Q17">
        <f>IF(K17&gt;9, RANK(O17, $O$2:$O$80, ), 0)</f>
        <v>15</v>
      </c>
      <c r="R17" s="29">
        <v>2</v>
      </c>
      <c r="S17">
        <f>IF(R17&gt;0, RANK(R17, $R$2:$R$80), 0)</f>
        <v>22</v>
      </c>
      <c r="T17" s="29">
        <v>2</v>
      </c>
      <c r="U17">
        <f>IF(T17&gt;0, RANK(T17, $T$2:$T$80), 0)</f>
        <v>10</v>
      </c>
      <c r="V17" s="29">
        <v>0</v>
      </c>
      <c r="W17">
        <f>IF(V17&gt;0, RANK(V17, $V$2:$V$80), 0)</f>
        <v>0</v>
      </c>
      <c r="X17" s="29">
        <v>0</v>
      </c>
      <c r="Y17">
        <f>IF(X17&gt;0, RANK(X17, $X$2:$X$80), 0)</f>
        <v>0</v>
      </c>
    </row>
    <row r="18" spans="1:25">
      <c r="A18" t="str">
        <f>'2014'!A18</f>
        <v>Florida Law Review Forum</v>
      </c>
      <c r="B18">
        <f>'2014'!B18</f>
        <v>6</v>
      </c>
      <c r="C18">
        <f>'2014'!C18</f>
        <v>3</v>
      </c>
      <c r="D18">
        <f>'2014'!D18</f>
        <v>0</v>
      </c>
      <c r="E18">
        <f>'2015'!B18</f>
        <v>34</v>
      </c>
      <c r="F18">
        <f>'2015'!C18</f>
        <v>19</v>
      </c>
      <c r="G18">
        <f>'2015'!D18</f>
        <v>4</v>
      </c>
      <c r="H18">
        <f>'2016'!B18</f>
        <v>32</v>
      </c>
      <c r="I18">
        <f>'2016'!C18</f>
        <v>4</v>
      </c>
      <c r="J18">
        <f>'2016'!D18</f>
        <v>0</v>
      </c>
      <c r="K18">
        <f>SUM(B18,E18,H18)</f>
        <v>72</v>
      </c>
      <c r="L18">
        <f>SUM(C18, F18, I18)</f>
        <v>26</v>
      </c>
      <c r="M18">
        <f>SUM(D18, G18, J18)</f>
        <v>4</v>
      </c>
      <c r="N18">
        <f>IF(L18&gt;0, L18/K18, 0)</f>
        <v>0.3611111111111111</v>
      </c>
      <c r="O18">
        <f>IF(M18&gt;0, M18/K18, 0)</f>
        <v>5.5555555555555552E-2</v>
      </c>
      <c r="P18">
        <f>IF(K18&gt;9, RANK(N18, $N$2:$N$80, ), 0)</f>
        <v>40</v>
      </c>
      <c r="Q18">
        <f>IF(K18&gt;9, RANK(O18, $O$2:$O$80, ), 0)</f>
        <v>38</v>
      </c>
      <c r="R18" s="29">
        <v>2</v>
      </c>
      <c r="S18">
        <f>IF(R18&gt;0, RANK(R18, $R$2:$R$80), 0)</f>
        <v>22</v>
      </c>
      <c r="T18" s="29">
        <v>1</v>
      </c>
      <c r="U18">
        <f>IF(T18&gt;0, RANK(T18, $T$2:$T$80), 0)</f>
        <v>20</v>
      </c>
      <c r="V18" s="29">
        <v>0</v>
      </c>
      <c r="W18">
        <f>IF(V18&gt;0, RANK(V18, $V$2:$V$80), 0)</f>
        <v>0</v>
      </c>
      <c r="X18" s="29">
        <v>0</v>
      </c>
      <c r="Y18">
        <f>IF(X18&gt;0, RANK(X18, $X$2:$X$80), 0)</f>
        <v>0</v>
      </c>
    </row>
    <row r="19" spans="1:25">
      <c r="A19" t="str">
        <f>'2014'!A19</f>
        <v>Fordham Law Review Res Gestae</v>
      </c>
      <c r="B19">
        <f>'2014'!B19</f>
        <v>2</v>
      </c>
      <c r="C19">
        <f>'2014'!C19</f>
        <v>1</v>
      </c>
      <c r="D19">
        <f>'2014'!D19</f>
        <v>0</v>
      </c>
      <c r="E19">
        <f>'2015'!B19</f>
        <v>3</v>
      </c>
      <c r="F19">
        <f>'2015'!C19</f>
        <v>1</v>
      </c>
      <c r="G19">
        <f>'2015'!D19</f>
        <v>2</v>
      </c>
      <c r="H19">
        <f>'2016'!B19</f>
        <v>3</v>
      </c>
      <c r="I19">
        <f>'2016'!C19</f>
        <v>1</v>
      </c>
      <c r="J19">
        <f>'2016'!D19</f>
        <v>0</v>
      </c>
      <c r="K19">
        <f>SUM(B19,E19,H19)</f>
        <v>8</v>
      </c>
      <c r="L19">
        <f>SUM(C19, F19, I19)</f>
        <v>3</v>
      </c>
      <c r="M19">
        <f>SUM(D19, G19, J19)</f>
        <v>2</v>
      </c>
      <c r="N19">
        <f>IF(L19&gt;0, L19/K19, 0)</f>
        <v>0.375</v>
      </c>
      <c r="O19">
        <f>IF(M19&gt;0, M19/K19, 0)</f>
        <v>0.25</v>
      </c>
      <c r="P19">
        <f>IF(K19&gt;9, RANK(N19, $N$2:$N$80, ), 0)</f>
        <v>0</v>
      </c>
      <c r="Q19">
        <f>IF(K19&gt;9, RANK(O19, $O$2:$O$80, ), 0)</f>
        <v>0</v>
      </c>
      <c r="R19" s="29">
        <v>1</v>
      </c>
      <c r="S19">
        <f>IF(R19&gt;0, RANK(R19, $R$2:$R$80), 0)</f>
        <v>32</v>
      </c>
      <c r="T19" s="29">
        <v>1</v>
      </c>
      <c r="U19">
        <f>IF(T19&gt;0, RANK(T19, $T$2:$T$80), 0)</f>
        <v>20</v>
      </c>
      <c r="V19" s="29">
        <v>0</v>
      </c>
      <c r="W19">
        <f>IF(V19&gt;0, RANK(V19, $V$2:$V$80), 0)</f>
        <v>0</v>
      </c>
      <c r="X19" s="29">
        <v>0</v>
      </c>
      <c r="Y19">
        <f>IF(X19&gt;0, RANK(X19, $X$2:$X$80), 0)</f>
        <v>0</v>
      </c>
    </row>
    <row r="20" spans="1:25">
      <c r="A20" t="str">
        <f>'2014'!A20</f>
        <v>George Washington Law Review Arguendo</v>
      </c>
      <c r="B20">
        <f>'2014'!B20</f>
        <v>8</v>
      </c>
      <c r="C20">
        <f>'2014'!C20</f>
        <v>13</v>
      </c>
      <c r="D20">
        <f>'2014'!D20</f>
        <v>0</v>
      </c>
      <c r="E20">
        <f>'2015'!B20</f>
        <v>1</v>
      </c>
      <c r="F20">
        <f>'2015'!C20</f>
        <v>0</v>
      </c>
      <c r="G20">
        <f>'2015'!D20</f>
        <v>1</v>
      </c>
      <c r="H20">
        <f>'2016'!B20</f>
        <v>13</v>
      </c>
      <c r="I20">
        <f>'2016'!C20</f>
        <v>0</v>
      </c>
      <c r="J20">
        <f>'2016'!D20</f>
        <v>0</v>
      </c>
      <c r="K20">
        <f>SUM(B20,E20,H20)</f>
        <v>22</v>
      </c>
      <c r="L20">
        <f>SUM(C20, F20, I20)</f>
        <v>13</v>
      </c>
      <c r="M20">
        <f>SUM(D20, G20, J20)</f>
        <v>1</v>
      </c>
      <c r="N20">
        <f>IF(L20&gt;0, L20/K20, 0)</f>
        <v>0.59090909090909094</v>
      </c>
      <c r="O20">
        <f>IF(M20&gt;0, M20/K20, 0)</f>
        <v>4.5454545454545456E-2</v>
      </c>
      <c r="P20">
        <f>IF(K20&gt;9, RANK(N20, $N$2:$N$80, ), 0)</f>
        <v>32</v>
      </c>
      <c r="Q20">
        <f>IF(K20&gt;9, RANK(O20, $O$2:$O$80, ), 0)</f>
        <v>40</v>
      </c>
      <c r="R20" s="29">
        <v>2</v>
      </c>
      <c r="S20">
        <f>IF(R20&gt;0, RANK(R20, $R$2:$R$80), 0)</f>
        <v>22</v>
      </c>
      <c r="T20" s="29">
        <v>1</v>
      </c>
      <c r="U20">
        <f>IF(T20&gt;0, RANK(T20, $T$2:$T$80), 0)</f>
        <v>20</v>
      </c>
      <c r="V20" s="29">
        <v>0</v>
      </c>
      <c r="W20">
        <f>IF(V20&gt;0, RANK(V20, $V$2:$V$80), 0)</f>
        <v>0</v>
      </c>
      <c r="X20" s="29">
        <v>0</v>
      </c>
      <c r="Y20">
        <f>IF(X20&gt;0, RANK(X20, $X$2:$X$80), 0)</f>
        <v>0</v>
      </c>
    </row>
    <row r="21" spans="1:25">
      <c r="A21" t="str">
        <f>'2014'!A21</f>
        <v>Georgetown Law Journal Online (GLJ Online)</v>
      </c>
      <c r="B21">
        <f>'2014'!B21</f>
        <v>4</v>
      </c>
      <c r="C21">
        <f>'2014'!C21</f>
        <v>3</v>
      </c>
      <c r="D21">
        <f>'2014'!D21</f>
        <v>0</v>
      </c>
      <c r="E21">
        <f>'2015'!B21</f>
        <v>14</v>
      </c>
      <c r="F21">
        <f>'2015'!C21</f>
        <v>37</v>
      </c>
      <c r="G21">
        <f>'2015'!D21</f>
        <v>16</v>
      </c>
      <c r="H21">
        <f>'2016'!B21</f>
        <v>4</v>
      </c>
      <c r="I21">
        <f>'2016'!C21</f>
        <v>1</v>
      </c>
      <c r="J21">
        <f>'2016'!D21</f>
        <v>0</v>
      </c>
      <c r="K21">
        <f>SUM(B21,E21,H21)</f>
        <v>22</v>
      </c>
      <c r="L21">
        <f>SUM(C21, F21, I21)</f>
        <v>41</v>
      </c>
      <c r="M21">
        <f>SUM(D21, G21, J21)</f>
        <v>16</v>
      </c>
      <c r="N21">
        <f>IF(L21&gt;0, L21/K21, 0)</f>
        <v>1.8636363636363635</v>
      </c>
      <c r="O21">
        <f>IF(M21&gt;0, M21/K21, 0)</f>
        <v>0.72727272727272729</v>
      </c>
      <c r="P21">
        <f>IF(K21&gt;9, RANK(N21, $N$2:$N$80, ), 0)</f>
        <v>10</v>
      </c>
      <c r="Q21">
        <f>IF(K21&gt;9, RANK(O21, $O$2:$O$80, ), 0)</f>
        <v>11</v>
      </c>
      <c r="R21" s="29">
        <v>4</v>
      </c>
      <c r="S21">
        <f>IF(R21&gt;0, RANK(R21, $R$2:$R$80), 0)</f>
        <v>6</v>
      </c>
      <c r="T21" s="29">
        <v>2</v>
      </c>
      <c r="U21">
        <f>IF(T21&gt;0, RANK(T21, $T$2:$T$80), 0)</f>
        <v>10</v>
      </c>
      <c r="V21" s="29">
        <v>0</v>
      </c>
      <c r="W21">
        <f>IF(V21&gt;0, RANK(V21, $V$2:$V$80), 0)</f>
        <v>0</v>
      </c>
      <c r="X21" s="29">
        <v>0</v>
      </c>
      <c r="Y21">
        <f>IF(X21&gt;0, RANK(X21, $X$2:$X$80), 0)</f>
        <v>0</v>
      </c>
    </row>
    <row r="22" spans="1:25">
      <c r="A22" t="str">
        <f>'2014'!A22</f>
        <v>Georgia Law Review Online (GLR Online)</v>
      </c>
      <c r="B22">
        <f>'2014'!B22</f>
        <v>0</v>
      </c>
      <c r="C22">
        <f>'2014'!C22</f>
        <v>0</v>
      </c>
      <c r="D22">
        <f>'2014'!D22</f>
        <v>0</v>
      </c>
      <c r="E22">
        <f>'2015'!B22</f>
        <v>0</v>
      </c>
      <c r="F22">
        <f>'2015'!C22</f>
        <v>0</v>
      </c>
      <c r="G22">
        <f>'2015'!D22</f>
        <v>0</v>
      </c>
      <c r="H22">
        <f>'2016'!B22</f>
        <v>2</v>
      </c>
      <c r="I22">
        <f>'2016'!C22</f>
        <v>0</v>
      </c>
      <c r="J22">
        <f>'2016'!D22</f>
        <v>0</v>
      </c>
      <c r="K22">
        <f>SUM(B22,E22,H22)</f>
        <v>2</v>
      </c>
      <c r="L22">
        <f>SUM(C22, F22, I22)</f>
        <v>0</v>
      </c>
      <c r="M22">
        <f>SUM(D22, G22, J22)</f>
        <v>0</v>
      </c>
      <c r="N22">
        <f>IF(L22&gt;0, L22/K22, 0)</f>
        <v>0</v>
      </c>
      <c r="O22">
        <f>IF(M22&gt;0, M22/K22, 0)</f>
        <v>0</v>
      </c>
      <c r="P22">
        <f>IF(K22&gt;9, RANK(N22, $N$2:$N$80, ), 0)</f>
        <v>0</v>
      </c>
      <c r="Q22">
        <f>IF(K22&gt;9, RANK(O22, $O$2:$O$80, ), 0)</f>
        <v>0</v>
      </c>
      <c r="R22" s="29">
        <v>0</v>
      </c>
      <c r="S22">
        <f>IF(R22&gt;0, RANK(R22, $R$2:$R$80), 0)</f>
        <v>0</v>
      </c>
      <c r="T22" s="29">
        <v>0</v>
      </c>
      <c r="U22">
        <f>IF(T22&gt;0, RANK(T22, $T$2:$T$80), 0)</f>
        <v>0</v>
      </c>
      <c r="V22" s="29">
        <v>0</v>
      </c>
      <c r="W22">
        <f>IF(V22&gt;0, RANK(V22, $V$2:$V$80), 0)</f>
        <v>0</v>
      </c>
      <c r="X22" s="29">
        <v>0</v>
      </c>
      <c r="Y22">
        <f>IF(X22&gt;0, RANK(X22, $X$2:$X$80), 0)</f>
        <v>0</v>
      </c>
    </row>
    <row r="23" spans="1:25">
      <c r="A23" t="str">
        <f>'2014'!A23</f>
        <v>Gonzaga Law Review Online</v>
      </c>
      <c r="B23">
        <f>'2014'!B23</f>
        <v>0</v>
      </c>
      <c r="C23">
        <f>'2014'!C23</f>
        <v>0</v>
      </c>
      <c r="D23">
        <f>'2014'!D23</f>
        <v>0</v>
      </c>
      <c r="E23">
        <f>'2015'!B23</f>
        <v>0</v>
      </c>
      <c r="F23">
        <f>'2015'!C23</f>
        <v>0</v>
      </c>
      <c r="G23">
        <f>'2015'!D23</f>
        <v>0</v>
      </c>
      <c r="H23">
        <f>'2016'!B23</f>
        <v>0</v>
      </c>
      <c r="I23">
        <f>'2016'!C23</f>
        <v>0</v>
      </c>
      <c r="J23">
        <f>'2016'!D23</f>
        <v>0</v>
      </c>
      <c r="K23">
        <f>SUM(B23,E23,H23)</f>
        <v>0</v>
      </c>
      <c r="L23">
        <f>SUM(C23, F23, I23)</f>
        <v>0</v>
      </c>
      <c r="M23">
        <f>SUM(D23, G23, J23)</f>
        <v>0</v>
      </c>
      <c r="N23">
        <f>IF(L23&gt;0, L23/K23, 0)</f>
        <v>0</v>
      </c>
      <c r="O23">
        <f>IF(M23&gt;0, M23/K23, 0)</f>
        <v>0</v>
      </c>
      <c r="P23">
        <f>IF(K23&gt;9, RANK(N23, $N$2:$N$80, ), 0)</f>
        <v>0</v>
      </c>
      <c r="Q23">
        <f>IF(K23&gt;9, RANK(O23, $O$2:$O$80, ), 0)</f>
        <v>0</v>
      </c>
      <c r="R23" s="29">
        <v>0</v>
      </c>
      <c r="S23">
        <f>IF(R23&gt;0, RANK(R23, $R$2:$R$80), 0)</f>
        <v>0</v>
      </c>
      <c r="T23" s="29">
        <v>0</v>
      </c>
      <c r="U23">
        <f>IF(T23&gt;0, RANK(T23, $T$2:$T$80), 0)</f>
        <v>0</v>
      </c>
      <c r="V23" s="29">
        <v>0</v>
      </c>
      <c r="W23">
        <f>IF(V23&gt;0, RANK(V23, $V$2:$V$80), 0)</f>
        <v>0</v>
      </c>
      <c r="X23" s="29">
        <v>0</v>
      </c>
      <c r="Y23">
        <f>IF(X23&gt;0, RANK(X23, $X$2:$X$80), 0)</f>
        <v>0</v>
      </c>
    </row>
    <row r="24" spans="1:25">
      <c r="A24" t="str">
        <f>'2014'!A24</f>
        <v>Harvard Law Review Forum</v>
      </c>
      <c r="B24">
        <f>'2014'!B24</f>
        <v>41</v>
      </c>
      <c r="C24">
        <f>'2014'!C24</f>
        <v>200</v>
      </c>
      <c r="D24">
        <f>'2014'!D24</f>
        <v>335</v>
      </c>
      <c r="E24">
        <f>'2015'!B24</f>
        <v>31</v>
      </c>
      <c r="F24">
        <f>'2015'!C24</f>
        <v>171</v>
      </c>
      <c r="G24">
        <f>'2015'!D24</f>
        <v>212</v>
      </c>
      <c r="H24">
        <f>'2016'!B24</f>
        <v>35</v>
      </c>
      <c r="I24">
        <f>'2016'!C24</f>
        <v>16</v>
      </c>
      <c r="J24">
        <f>'2016'!D24</f>
        <v>35</v>
      </c>
      <c r="K24">
        <f>SUM(B24,E24,H24)</f>
        <v>107</v>
      </c>
      <c r="L24">
        <f>SUM(C24, F24, I24)</f>
        <v>387</v>
      </c>
      <c r="M24">
        <f>SUM(D24, G24, J24)</f>
        <v>582</v>
      </c>
      <c r="N24">
        <f>IF(L24&gt;0, L24/K24, 0)</f>
        <v>3.6168224299065419</v>
      </c>
      <c r="O24">
        <f>IF(M24&gt;0, M24/K24, 0)</f>
        <v>5.4392523364485985</v>
      </c>
      <c r="P24">
        <f>IF(K24&gt;9, RANK(N24, $N$2:$N$80, ), 0)</f>
        <v>2</v>
      </c>
      <c r="Q24">
        <f>IF(K24&gt;9, RANK(O24, $O$2:$O$80, ), 0)</f>
        <v>1</v>
      </c>
      <c r="R24" s="29">
        <v>9</v>
      </c>
      <c r="S24">
        <f>IF(R24&gt;0, RANK(R24, $R$2:$R$80), 0)</f>
        <v>1</v>
      </c>
      <c r="T24" s="29">
        <v>12</v>
      </c>
      <c r="U24">
        <f>IF(T24&gt;0, RANK(T24, $T$2:$T$80), 0)</f>
        <v>1</v>
      </c>
      <c r="V24" s="29">
        <v>9</v>
      </c>
      <c r="W24">
        <f>IF(V24&gt;0, RANK(V24, $V$2:$V$80), 0)</f>
        <v>1</v>
      </c>
      <c r="X24" s="29">
        <v>17</v>
      </c>
      <c r="Y24">
        <f>IF(X24&gt;0, RANK(X24, $X$2:$X$80), 0)</f>
        <v>1</v>
      </c>
    </row>
    <row r="25" spans="1:25">
      <c r="A25" t="str">
        <f>'2014'!A25</f>
        <v>Hastings Law Journal Voir Dire</v>
      </c>
      <c r="B25">
        <f>'2014'!B25</f>
        <v>0</v>
      </c>
      <c r="C25">
        <f>'2014'!C25</f>
        <v>0</v>
      </c>
      <c r="D25">
        <f>'2014'!D25</f>
        <v>0</v>
      </c>
      <c r="E25">
        <f>'2015'!B25</f>
        <v>0</v>
      </c>
      <c r="F25">
        <f>'2015'!C25</f>
        <v>0</v>
      </c>
      <c r="G25">
        <f>'2015'!D25</f>
        <v>0</v>
      </c>
      <c r="H25">
        <f>'2016'!B25</f>
        <v>0</v>
      </c>
      <c r="I25">
        <f>'2016'!C25</f>
        <v>0</v>
      </c>
      <c r="J25">
        <f>'2016'!D25</f>
        <v>0</v>
      </c>
      <c r="K25">
        <f>SUM(B25,E25,H25)</f>
        <v>0</v>
      </c>
      <c r="L25">
        <f>SUM(C25, F25, I25)</f>
        <v>0</v>
      </c>
      <c r="M25">
        <f>SUM(D25, G25, J25)</f>
        <v>0</v>
      </c>
      <c r="N25">
        <f>IF(L25&gt;0, L25/K25, 0)</f>
        <v>0</v>
      </c>
      <c r="O25">
        <f>IF(M25&gt;0, M25/K25, 0)</f>
        <v>0</v>
      </c>
      <c r="P25">
        <f>IF(K25&gt;9, RANK(N25, $N$2:$N$80, ), 0)</f>
        <v>0</v>
      </c>
      <c r="Q25">
        <f>IF(K25&gt;9, RANK(O25, $O$2:$O$80, ), 0)</f>
        <v>0</v>
      </c>
      <c r="R25" s="29">
        <v>0</v>
      </c>
      <c r="S25">
        <f>IF(R25&gt;0, RANK(R25, $R$2:$R$80), 0)</f>
        <v>0</v>
      </c>
      <c r="T25" s="29">
        <v>0</v>
      </c>
      <c r="U25">
        <f>IF(T25&gt;0, RANK(T25, $T$2:$T$80), 0)</f>
        <v>0</v>
      </c>
      <c r="V25" s="29">
        <v>0</v>
      </c>
      <c r="W25">
        <f>IF(V25&gt;0, RANK(V25, $V$2:$V$80), 0)</f>
        <v>0</v>
      </c>
      <c r="X25" s="29">
        <v>0</v>
      </c>
      <c r="Y25">
        <f>IF(X25&gt;0, RANK(X25, $X$2:$X$80), 0)</f>
        <v>0</v>
      </c>
    </row>
    <row r="26" spans="1:25">
      <c r="A26" t="str">
        <f>'2014'!A26</f>
        <v>Houston Law Review Off the Record</v>
      </c>
      <c r="B26">
        <f>'2014'!B26</f>
        <v>9</v>
      </c>
      <c r="C26">
        <f>'2014'!C26</f>
        <v>3</v>
      </c>
      <c r="D26">
        <f>'2014'!D26</f>
        <v>3</v>
      </c>
      <c r="E26">
        <f>'2015'!B26</f>
        <v>20</v>
      </c>
      <c r="F26">
        <f>'2015'!C26</f>
        <v>4</v>
      </c>
      <c r="G26">
        <f>'2015'!D26</f>
        <v>3</v>
      </c>
      <c r="H26">
        <f>'2016'!B26</f>
        <v>5</v>
      </c>
      <c r="I26">
        <f>'2016'!C26</f>
        <v>1</v>
      </c>
      <c r="J26">
        <f>'2016'!D26</f>
        <v>0</v>
      </c>
      <c r="K26">
        <f>SUM(B26,E26,H26)</f>
        <v>34</v>
      </c>
      <c r="L26">
        <f>SUM(C26, F26, I26)</f>
        <v>8</v>
      </c>
      <c r="M26">
        <f>SUM(D26, G26, J26)</f>
        <v>6</v>
      </c>
      <c r="N26">
        <f>IF(L26&gt;0, L26/K26, 0)</f>
        <v>0.23529411764705882</v>
      </c>
      <c r="O26">
        <f>IF(M26&gt;0, M26/K26, 0)</f>
        <v>0.17647058823529413</v>
      </c>
      <c r="P26">
        <f>IF(K26&gt;9, RANK(N26, $N$2:$N$80, ), 0)</f>
        <v>42</v>
      </c>
      <c r="Q26">
        <f>IF(K26&gt;9, RANK(O26, $O$2:$O$80, ), 0)</f>
        <v>32</v>
      </c>
      <c r="R26" s="29">
        <v>1</v>
      </c>
      <c r="S26">
        <f>IF(R26&gt;0, RANK(R26, $R$2:$R$80), 0)</f>
        <v>32</v>
      </c>
      <c r="T26" s="29">
        <v>1</v>
      </c>
      <c r="U26">
        <f>IF(T26&gt;0, RANK(T26, $T$2:$T$80), 0)</f>
        <v>20</v>
      </c>
      <c r="V26" s="29">
        <v>0</v>
      </c>
      <c r="W26">
        <f>IF(V26&gt;0, RANK(V26, $V$2:$V$80), 0)</f>
        <v>0</v>
      </c>
      <c r="X26" s="29">
        <v>0</v>
      </c>
      <c r="Y26">
        <f>IF(X26&gt;0, RANK(X26, $X$2:$X$80), 0)</f>
        <v>0</v>
      </c>
    </row>
    <row r="27" spans="1:25">
      <c r="A27" t="str">
        <f>'2014'!A27</f>
        <v>Indiana Law Journal Supplement</v>
      </c>
      <c r="B27">
        <f>'2014'!B27</f>
        <v>5</v>
      </c>
      <c r="C27">
        <f>'2014'!C27</f>
        <v>5</v>
      </c>
      <c r="D27">
        <f>'2014'!D27</f>
        <v>0</v>
      </c>
      <c r="E27">
        <f>'2015'!B27</f>
        <v>9</v>
      </c>
      <c r="F27">
        <f>'2015'!C27</f>
        <v>3</v>
      </c>
      <c r="G27">
        <f>'2015'!D27</f>
        <v>1</v>
      </c>
      <c r="H27">
        <f>'2016'!B27</f>
        <v>4</v>
      </c>
      <c r="I27">
        <f>'2016'!C27</f>
        <v>0</v>
      </c>
      <c r="J27">
        <f>'2016'!D27</f>
        <v>0</v>
      </c>
      <c r="K27">
        <f>SUM(B27,E27,H27)</f>
        <v>18</v>
      </c>
      <c r="L27">
        <f>SUM(C27, F27, I27)</f>
        <v>8</v>
      </c>
      <c r="M27">
        <f>SUM(D27, G27, J27)</f>
        <v>1</v>
      </c>
      <c r="N27">
        <f>IF(L27&gt;0, L27/K27, 0)</f>
        <v>0.44444444444444442</v>
      </c>
      <c r="O27">
        <f>IF(M27&gt;0, M27/K27, 0)</f>
        <v>5.5555555555555552E-2</v>
      </c>
      <c r="P27">
        <f>IF(K27&gt;9, RANK(N27, $N$2:$N$80, ), 0)</f>
        <v>36</v>
      </c>
      <c r="Q27">
        <f>IF(K27&gt;9, RANK(O27, $O$2:$O$80, ), 0)</f>
        <v>38</v>
      </c>
      <c r="R27" s="29">
        <v>2</v>
      </c>
      <c r="S27">
        <f>IF(R27&gt;0, RANK(R27, $R$2:$R$80), 0)</f>
        <v>22</v>
      </c>
      <c r="T27" s="29">
        <v>1</v>
      </c>
      <c r="U27">
        <f>IF(T27&gt;0, RANK(T27, $T$2:$T$80), 0)</f>
        <v>20</v>
      </c>
      <c r="V27" s="29">
        <v>0</v>
      </c>
      <c r="W27">
        <f>IF(V27&gt;0, RANK(V27, $V$2:$V$80), 0)</f>
        <v>0</v>
      </c>
      <c r="X27" s="29">
        <v>0</v>
      </c>
      <c r="Y27">
        <f>IF(X27&gt;0, RANK(X27, $X$2:$X$80), 0)</f>
        <v>0</v>
      </c>
    </row>
    <row r="28" spans="1:25">
      <c r="A28" t="str">
        <f>'2014'!A28</f>
        <v>Iowa Law Review Bulletin</v>
      </c>
      <c r="B28">
        <f>'2014'!B28</f>
        <v>12</v>
      </c>
      <c r="C28">
        <f>'2014'!C28</f>
        <v>34</v>
      </c>
      <c r="D28">
        <f>'2014'!D28</f>
        <v>9</v>
      </c>
      <c r="E28">
        <f>'2015'!B28</f>
        <v>12</v>
      </c>
      <c r="F28">
        <f>'2015'!C28</f>
        <v>11</v>
      </c>
      <c r="G28">
        <f>'2015'!D28</f>
        <v>2</v>
      </c>
      <c r="H28">
        <f>'2016'!B28</f>
        <v>12</v>
      </c>
      <c r="I28">
        <f>'2016'!C28</f>
        <v>0</v>
      </c>
      <c r="J28">
        <f>'2016'!D28</f>
        <v>0</v>
      </c>
      <c r="K28">
        <f>SUM(B28,E28,H28)</f>
        <v>36</v>
      </c>
      <c r="L28">
        <f>SUM(C28, F28, I28)</f>
        <v>45</v>
      </c>
      <c r="M28">
        <f>SUM(D28, G28, J28)</f>
        <v>11</v>
      </c>
      <c r="N28">
        <f>IF(L28&gt;0, L28/K28, 0)</f>
        <v>1.25</v>
      </c>
      <c r="O28">
        <f>IF(M28&gt;0, M28/K28, 0)</f>
        <v>0.30555555555555558</v>
      </c>
      <c r="P28">
        <f>IF(K28&gt;9, RANK(N28, $N$2:$N$80, ), 0)</f>
        <v>14</v>
      </c>
      <c r="Q28">
        <f>IF(K28&gt;9, RANK(O28, $O$2:$O$80, ), 0)</f>
        <v>23</v>
      </c>
      <c r="R28" s="29">
        <v>4</v>
      </c>
      <c r="S28">
        <f>IF(R28&gt;0, RANK(R28, $R$2:$R$80), 0)</f>
        <v>6</v>
      </c>
      <c r="T28" s="29">
        <v>2</v>
      </c>
      <c r="U28">
        <f>IF(T28&gt;0, RANK(T28, $T$2:$T$80), 0)</f>
        <v>10</v>
      </c>
      <c r="V28" s="29">
        <v>0</v>
      </c>
      <c r="W28">
        <f>IF(V28&gt;0, RANK(V28, $V$2:$V$80), 0)</f>
        <v>0</v>
      </c>
      <c r="X28" s="29">
        <v>0</v>
      </c>
      <c r="Y28">
        <f>IF(X28&gt;0, RANK(X28, $X$2:$X$80), 0)</f>
        <v>0</v>
      </c>
    </row>
    <row r="29" spans="1:25">
      <c r="A29" t="str">
        <f>'2014'!A29</f>
        <v>Kentucky Law Journal Online (KLJ Online)</v>
      </c>
      <c r="B29">
        <f>'2014'!B29</f>
        <v>2</v>
      </c>
      <c r="C29">
        <f>'2014'!C29</f>
        <v>0</v>
      </c>
      <c r="D29">
        <f>'2014'!D29</f>
        <v>0</v>
      </c>
      <c r="E29">
        <f>'2015'!B29</f>
        <v>3</v>
      </c>
      <c r="F29">
        <f>'2015'!C29</f>
        <v>3</v>
      </c>
      <c r="G29">
        <f>'2015'!D29</f>
        <v>0</v>
      </c>
      <c r="H29">
        <f>'2016'!B29</f>
        <v>0</v>
      </c>
      <c r="I29">
        <f>'2016'!C29</f>
        <v>0</v>
      </c>
      <c r="J29">
        <f>'2016'!D29</f>
        <v>0</v>
      </c>
      <c r="K29">
        <f>SUM(B29,E29,H29)</f>
        <v>5</v>
      </c>
      <c r="L29">
        <f>SUM(C29, F29, I29)</f>
        <v>3</v>
      </c>
      <c r="M29">
        <f>SUM(D29, G29, J29)</f>
        <v>0</v>
      </c>
      <c r="N29">
        <f>IF(L29&gt;0, L29/K29, 0)</f>
        <v>0.6</v>
      </c>
      <c r="O29">
        <f>IF(M29&gt;0, M29/K29, 0)</f>
        <v>0</v>
      </c>
      <c r="P29">
        <f>IF(K29&gt;9, RANK(N29, $N$2:$N$80, ), 0)</f>
        <v>0</v>
      </c>
      <c r="Q29">
        <f>IF(K29&gt;9, RANK(O29, $O$2:$O$80, ), 0)</f>
        <v>0</v>
      </c>
      <c r="R29" s="29">
        <v>1</v>
      </c>
      <c r="S29">
        <f>IF(R29&gt;0, RANK(R29, $R$2:$R$80), 0)</f>
        <v>32</v>
      </c>
      <c r="T29" s="29">
        <v>0</v>
      </c>
      <c r="U29">
        <f>IF(T29&gt;0, RANK(T29, $T$2:$T$80), 0)</f>
        <v>0</v>
      </c>
      <c r="V29" s="29">
        <v>0</v>
      </c>
      <c r="W29">
        <f>IF(V29&gt;0, RANK(V29, $V$2:$V$80), 0)</f>
        <v>0</v>
      </c>
      <c r="X29" s="29">
        <v>0</v>
      </c>
      <c r="Y29">
        <f>IF(X29&gt;0, RANK(X29, $X$2:$X$80), 0)</f>
        <v>0</v>
      </c>
    </row>
    <row r="30" spans="1:25">
      <c r="A30" t="str">
        <f>'2014'!A30</f>
        <v>Louisiana Law Review Lagniappe (LLR Lagniappe)</v>
      </c>
      <c r="B30">
        <f>'2014'!B30</f>
        <v>1</v>
      </c>
      <c r="C30">
        <f>'2014'!C30</f>
        <v>0</v>
      </c>
      <c r="D30">
        <f>'2014'!D30</f>
        <v>0</v>
      </c>
      <c r="E30">
        <f>'2015'!B30</f>
        <v>0</v>
      </c>
      <c r="F30">
        <f>'2015'!C30</f>
        <v>0</v>
      </c>
      <c r="G30">
        <f>'2015'!D30</f>
        <v>0</v>
      </c>
      <c r="H30">
        <f>'2016'!B30</f>
        <v>0</v>
      </c>
      <c r="I30">
        <f>'2016'!C30</f>
        <v>0</v>
      </c>
      <c r="J30">
        <f>'2016'!D30</f>
        <v>0</v>
      </c>
      <c r="K30">
        <f>SUM(B30,E30,H30)</f>
        <v>1</v>
      </c>
      <c r="L30">
        <f>SUM(C30, F30, I30)</f>
        <v>0</v>
      </c>
      <c r="M30">
        <f>SUM(D30, G30, J30)</f>
        <v>0</v>
      </c>
      <c r="N30">
        <f>IF(L30&gt;0, L30/K30, 0)</f>
        <v>0</v>
      </c>
      <c r="O30">
        <f>IF(M30&gt;0, M30/K30, 0)</f>
        <v>0</v>
      </c>
      <c r="P30">
        <f>IF(K30&gt;9, RANK(N30, $N$2:$N$80, ), 0)</f>
        <v>0</v>
      </c>
      <c r="Q30">
        <f>IF(K30&gt;9, RANK(O30, $O$2:$O$80, ), 0)</f>
        <v>0</v>
      </c>
      <c r="R30" s="29">
        <v>0</v>
      </c>
      <c r="S30">
        <f>IF(R30&gt;0, RANK(R30, $R$2:$R$80), 0)</f>
        <v>0</v>
      </c>
      <c r="T30" s="29">
        <v>0</v>
      </c>
      <c r="U30">
        <f>IF(T30&gt;0, RANK(T30, $T$2:$T$80), 0)</f>
        <v>0</v>
      </c>
      <c r="V30" s="29">
        <v>0</v>
      </c>
      <c r="W30">
        <f>IF(V30&gt;0, RANK(V30, $V$2:$V$80), 0)</f>
        <v>0</v>
      </c>
      <c r="X30" s="29">
        <v>0</v>
      </c>
      <c r="Y30">
        <f>IF(X30&gt;0, RANK(X30, $X$2:$X$80), 0)</f>
        <v>0</v>
      </c>
    </row>
    <row r="31" spans="1:25">
      <c r="A31" t="str">
        <f>'2014'!A31</f>
        <v>Maryland Law Review Endnotes</v>
      </c>
      <c r="B31">
        <f>'2014'!B31</f>
        <v>1</v>
      </c>
      <c r="C31">
        <f>'2014'!C31</f>
        <v>0</v>
      </c>
      <c r="D31">
        <f>'2014'!D31</f>
        <v>0</v>
      </c>
      <c r="E31">
        <f>'2015'!B31</f>
        <v>0</v>
      </c>
      <c r="F31">
        <f>'2015'!C31</f>
        <v>0</v>
      </c>
      <c r="G31">
        <f>'2015'!D31</f>
        <v>0</v>
      </c>
      <c r="H31">
        <f>'2016'!B31</f>
        <v>4</v>
      </c>
      <c r="I31">
        <f>'2016'!C31</f>
        <v>2</v>
      </c>
      <c r="J31">
        <f>'2016'!D31</f>
        <v>0</v>
      </c>
      <c r="K31">
        <f>SUM(B31,E31,H31)</f>
        <v>5</v>
      </c>
      <c r="L31">
        <f>SUM(C31, F31, I31)</f>
        <v>2</v>
      </c>
      <c r="M31">
        <f>SUM(D31, G31, J31)</f>
        <v>0</v>
      </c>
      <c r="N31">
        <f>IF(L31&gt;0, L31/K31, 0)</f>
        <v>0.4</v>
      </c>
      <c r="O31">
        <f>IF(M31&gt;0, M31/K31, 0)</f>
        <v>0</v>
      </c>
      <c r="P31">
        <f>IF(K31&gt;9, RANK(N31, $N$2:$N$80, ), 0)</f>
        <v>0</v>
      </c>
      <c r="Q31">
        <f>IF(K31&gt;9, RANK(O31, $O$2:$O$80, ), 0)</f>
        <v>0</v>
      </c>
      <c r="R31" s="29">
        <v>1</v>
      </c>
      <c r="S31">
        <f>IF(R31&gt;0, RANK(R31, $R$2:$R$80), 0)</f>
        <v>32</v>
      </c>
      <c r="T31" s="29">
        <v>0</v>
      </c>
      <c r="U31">
        <f>IF(T31&gt;0, RANK(T31, $T$2:$T$80), 0)</f>
        <v>0</v>
      </c>
      <c r="V31" s="29">
        <v>0</v>
      </c>
      <c r="W31">
        <f>IF(V31&gt;0, RANK(V31, $V$2:$V$80), 0)</f>
        <v>0</v>
      </c>
      <c r="X31" s="29">
        <v>0</v>
      </c>
      <c r="Y31">
        <f>IF(X31&gt;0, RANK(X31, $X$2:$X$80), 0)</f>
        <v>0</v>
      </c>
    </row>
    <row r="32" spans="1:25">
      <c r="A32" t="str">
        <f>'2014'!A32</f>
        <v>Michigan Law Review First Impressions</v>
      </c>
      <c r="B32">
        <f>'2014'!B32</f>
        <v>5</v>
      </c>
      <c r="C32">
        <f>'2014'!C32</f>
        <v>9</v>
      </c>
      <c r="D32">
        <f>'2014'!D32</f>
        <v>9</v>
      </c>
      <c r="E32">
        <f>'2015'!B32</f>
        <v>11</v>
      </c>
      <c r="F32">
        <f>'2015'!C32</f>
        <v>22</v>
      </c>
      <c r="G32">
        <f>'2015'!D32</f>
        <v>32</v>
      </c>
      <c r="H32">
        <f>'2016'!B32</f>
        <v>6</v>
      </c>
      <c r="I32">
        <f>'2016'!C32</f>
        <v>11</v>
      </c>
      <c r="J32">
        <f>'2016'!D32</f>
        <v>15</v>
      </c>
      <c r="K32">
        <f>SUM(B32,E32,H32)</f>
        <v>22</v>
      </c>
      <c r="L32">
        <f>SUM(C32, F32, I32)</f>
        <v>42</v>
      </c>
      <c r="M32">
        <f>SUM(D32, G32, J32)</f>
        <v>56</v>
      </c>
      <c r="N32">
        <f>IF(L32&gt;0, L32/K32, 0)</f>
        <v>1.9090909090909092</v>
      </c>
      <c r="O32">
        <f>IF(M32&gt;0, M32/K32, 0)</f>
        <v>2.5454545454545454</v>
      </c>
      <c r="P32">
        <f>IF(K32&gt;9, RANK(N32, $N$2:$N$80, ), 0)</f>
        <v>9</v>
      </c>
      <c r="Q32">
        <f>IF(K32&gt;9, RANK(O32, $O$2:$O$80, ), 0)</f>
        <v>5</v>
      </c>
      <c r="R32" s="29">
        <v>3</v>
      </c>
      <c r="S32">
        <f>IF(R32&gt;0, RANK(R32, $R$2:$R$80), 0)</f>
        <v>12</v>
      </c>
      <c r="T32" s="29">
        <v>4</v>
      </c>
      <c r="U32">
        <f>IF(T32&gt;0, RANK(T32, $T$2:$T$80), 0)</f>
        <v>4</v>
      </c>
      <c r="V32" s="29">
        <v>0</v>
      </c>
      <c r="W32">
        <f>IF(V32&gt;0, RANK(V32, $V$2:$V$80), 0)</f>
        <v>0</v>
      </c>
      <c r="X32" s="29">
        <v>1</v>
      </c>
      <c r="Y32">
        <f>IF(X32&gt;0, RANK(X32, $X$2:$X$80), 0)</f>
        <v>4</v>
      </c>
    </row>
    <row r="33" spans="1:25">
      <c r="A33" t="str">
        <f>'2014'!A33</f>
        <v>Michigan State Legal Forum</v>
      </c>
      <c r="B33">
        <f>'2014'!B33</f>
        <v>0</v>
      </c>
      <c r="C33">
        <f>'2014'!C33</f>
        <v>0</v>
      </c>
      <c r="D33">
        <f>'2014'!D33</f>
        <v>0</v>
      </c>
      <c r="E33">
        <f>'2015'!B33</f>
        <v>0</v>
      </c>
      <c r="F33">
        <f>'2015'!C33</f>
        <v>0</v>
      </c>
      <c r="G33">
        <f>'2015'!D33</f>
        <v>0</v>
      </c>
      <c r="H33">
        <f>'2016'!B33</f>
        <v>0</v>
      </c>
      <c r="I33">
        <f>'2016'!C33</f>
        <v>0</v>
      </c>
      <c r="J33">
        <f>'2016'!D33</f>
        <v>0</v>
      </c>
      <c r="K33">
        <f>SUM(B33,E33,H33)</f>
        <v>0</v>
      </c>
      <c r="L33">
        <f>SUM(C33, F33, I33)</f>
        <v>0</v>
      </c>
      <c r="M33">
        <f>SUM(D33, G33, J33)</f>
        <v>0</v>
      </c>
      <c r="N33">
        <f>IF(L33&gt;0, L33/K33, 0)</f>
        <v>0</v>
      </c>
      <c r="O33">
        <f>IF(M33&gt;0, M33/K33, 0)</f>
        <v>0</v>
      </c>
      <c r="P33">
        <f>IF(K33&gt;9, RANK(N33, $N$2:$N$80, ), 0)</f>
        <v>0</v>
      </c>
      <c r="Q33">
        <f>IF(K33&gt;9, RANK(O33, $O$2:$O$80, ), 0)</f>
        <v>0</v>
      </c>
      <c r="R33" s="29">
        <v>0</v>
      </c>
      <c r="S33">
        <f>IF(R33&gt;0, RANK(R33, $R$2:$R$80), 0)</f>
        <v>0</v>
      </c>
      <c r="T33" s="29">
        <v>0</v>
      </c>
      <c r="U33">
        <f>IF(T33&gt;0, RANK(T33, $T$2:$T$80), 0)</f>
        <v>0</v>
      </c>
      <c r="V33" s="29">
        <v>0</v>
      </c>
      <c r="W33">
        <f>IF(V33&gt;0, RANK(V33, $V$2:$V$80), 0)</f>
        <v>0</v>
      </c>
      <c r="X33" s="29">
        <v>0</v>
      </c>
      <c r="Y33">
        <f>IF(X33&gt;0, RANK(X33, $X$2:$X$80), 0)</f>
        <v>0</v>
      </c>
    </row>
    <row r="34" spans="1:25">
      <c r="A34" t="str">
        <f>'2014'!A34</f>
        <v>Minnesota Law Review Headnotes</v>
      </c>
      <c r="B34">
        <f>'2014'!B34</f>
        <v>5</v>
      </c>
      <c r="C34">
        <f>'2014'!C34</f>
        <v>2</v>
      </c>
      <c r="D34">
        <f>'2014'!D34</f>
        <v>0</v>
      </c>
      <c r="E34">
        <f>'2015'!B34</f>
        <v>3</v>
      </c>
      <c r="F34">
        <f>'2015'!C34</f>
        <v>3</v>
      </c>
      <c r="G34">
        <f>'2015'!D34</f>
        <v>5</v>
      </c>
      <c r="H34">
        <f>'2016'!B34</f>
        <v>21</v>
      </c>
      <c r="I34">
        <f>'2016'!C34</f>
        <v>13</v>
      </c>
      <c r="J34">
        <f>'2016'!D34</f>
        <v>7</v>
      </c>
      <c r="K34">
        <f>SUM(B34,E34,H34)</f>
        <v>29</v>
      </c>
      <c r="L34">
        <f>SUM(C34, F34, I34)</f>
        <v>18</v>
      </c>
      <c r="M34">
        <f>SUM(D34, G34, J34)</f>
        <v>12</v>
      </c>
      <c r="N34">
        <f>IF(L34&gt;0, L34/K34, 0)</f>
        <v>0.62068965517241381</v>
      </c>
      <c r="O34">
        <f>IF(M34&gt;0, M34/K34, 0)</f>
        <v>0.41379310344827586</v>
      </c>
      <c r="P34">
        <f>IF(K34&gt;9, RANK(N34, $N$2:$N$80, ), 0)</f>
        <v>30</v>
      </c>
      <c r="Q34">
        <f>IF(K34&gt;9, RANK(O34, $O$2:$O$80, ), 0)</f>
        <v>19</v>
      </c>
      <c r="R34" s="29">
        <v>2</v>
      </c>
      <c r="S34">
        <f>IF(R34&gt;0, RANK(R34, $R$2:$R$80), 0)</f>
        <v>22</v>
      </c>
      <c r="T34" s="29">
        <v>2</v>
      </c>
      <c r="U34">
        <f>IF(T34&gt;0, RANK(T34, $T$2:$T$80), 0)</f>
        <v>10</v>
      </c>
      <c r="V34" s="29">
        <v>0</v>
      </c>
      <c r="W34">
        <f>IF(V34&gt;0, RANK(V34, $V$2:$V$80), 0)</f>
        <v>0</v>
      </c>
      <c r="X34" s="29">
        <v>0</v>
      </c>
      <c r="Y34">
        <f>IF(X34&gt;0, RANK(X34, $X$2:$X$80), 0)</f>
        <v>0</v>
      </c>
    </row>
    <row r="35" spans="1:25">
      <c r="A35" t="str">
        <f>'2014'!A35</f>
        <v>Mississippi Law Journal Supra</v>
      </c>
      <c r="B35">
        <f>'2014'!B35</f>
        <v>0</v>
      </c>
      <c r="C35">
        <f>'2014'!C35</f>
        <v>0</v>
      </c>
      <c r="D35">
        <f>'2014'!D35</f>
        <v>0</v>
      </c>
      <c r="E35">
        <f>'2015'!B35</f>
        <v>0</v>
      </c>
      <c r="F35">
        <f>'2015'!C35</f>
        <v>0</v>
      </c>
      <c r="G35">
        <f>'2015'!D35</f>
        <v>0</v>
      </c>
      <c r="H35">
        <f>'2016'!B35</f>
        <v>0</v>
      </c>
      <c r="I35">
        <f>'2016'!C35</f>
        <v>0</v>
      </c>
      <c r="J35">
        <f>'2016'!D35</f>
        <v>0</v>
      </c>
      <c r="K35">
        <f>SUM(B35,E35,H35)</f>
        <v>0</v>
      </c>
      <c r="L35">
        <f>SUM(C35, F35, I35)</f>
        <v>0</v>
      </c>
      <c r="M35">
        <f>SUM(D35, G35, J35)</f>
        <v>0</v>
      </c>
      <c r="N35">
        <f>IF(L35&gt;0, L35/K35, 0)</f>
        <v>0</v>
      </c>
      <c r="O35">
        <f>IF(M35&gt;0, M35/K35, 0)</f>
        <v>0</v>
      </c>
      <c r="P35">
        <f>IF(K35&gt;9, RANK(N35, $N$2:$N$80, ), 0)</f>
        <v>0</v>
      </c>
      <c r="Q35">
        <f>IF(K35&gt;9, RANK(O35, $O$2:$O$80, ), 0)</f>
        <v>0</v>
      </c>
      <c r="R35" s="29">
        <v>0</v>
      </c>
      <c r="S35">
        <f>IF(R35&gt;0, RANK(R35, $R$2:$R$80), 0)</f>
        <v>0</v>
      </c>
      <c r="T35" s="29">
        <v>0</v>
      </c>
      <c r="U35">
        <f>IF(T35&gt;0, RANK(T35, $T$2:$T$80), 0)</f>
        <v>0</v>
      </c>
      <c r="V35" s="29">
        <v>0</v>
      </c>
      <c r="W35">
        <f>IF(V35&gt;0, RANK(V35, $V$2:$V$80), 0)</f>
        <v>0</v>
      </c>
      <c r="X35" s="29">
        <v>0</v>
      </c>
      <c r="Y35">
        <f>IF(X35&gt;0, RANK(X35, $X$2:$X$80), 0)</f>
        <v>0</v>
      </c>
    </row>
    <row r="36" spans="1:25">
      <c r="A36" t="str">
        <f>'2014'!A36</f>
        <v>Missouri-Kansas City School of Law (UMKC) Law Review De Jure</v>
      </c>
      <c r="B36">
        <f>'2014'!B36</f>
        <v>0</v>
      </c>
      <c r="C36">
        <f>'2014'!C36</f>
        <v>0</v>
      </c>
      <c r="D36">
        <f>'2014'!D36</f>
        <v>0</v>
      </c>
      <c r="E36">
        <f>'2015'!B36</f>
        <v>2</v>
      </c>
      <c r="F36">
        <f>'2015'!C36</f>
        <v>0</v>
      </c>
      <c r="G36">
        <f>'2015'!D36</f>
        <v>0</v>
      </c>
      <c r="H36">
        <f>'2016'!B36</f>
        <v>2</v>
      </c>
      <c r="I36">
        <f>'2016'!C36</f>
        <v>0</v>
      </c>
      <c r="J36">
        <f>'2016'!D36</f>
        <v>0</v>
      </c>
      <c r="K36">
        <f>SUM(B36,E36,H36)</f>
        <v>4</v>
      </c>
      <c r="L36">
        <f>SUM(C36, F36, I36)</f>
        <v>0</v>
      </c>
      <c r="M36">
        <f>SUM(D36, G36, J36)</f>
        <v>0</v>
      </c>
      <c r="N36">
        <f>IF(L36&gt;0, L36/K36, 0)</f>
        <v>0</v>
      </c>
      <c r="O36">
        <f>IF(M36&gt;0, M36/K36, 0)</f>
        <v>0</v>
      </c>
      <c r="P36">
        <f>IF(K36&gt;9, RANK(N36, $N$2:$N$80, ), 0)</f>
        <v>0</v>
      </c>
      <c r="Q36">
        <f>IF(K36&gt;9, RANK(O36, $O$2:$O$80, ), 0)</f>
        <v>0</v>
      </c>
      <c r="R36" s="29">
        <v>0</v>
      </c>
      <c r="S36">
        <f>IF(R36&gt;0, RANK(R36, $R$2:$R$80), 0)</f>
        <v>0</v>
      </c>
      <c r="T36" s="29">
        <v>0</v>
      </c>
      <c r="U36">
        <f>IF(T36&gt;0, RANK(T36, $T$2:$T$80), 0)</f>
        <v>0</v>
      </c>
      <c r="V36" s="29">
        <v>0</v>
      </c>
      <c r="W36">
        <f>IF(V36&gt;0, RANK(V36, $V$2:$V$80), 0)</f>
        <v>0</v>
      </c>
      <c r="X36" s="29">
        <v>0</v>
      </c>
      <c r="Y36">
        <f>IF(X36&gt;0, RANK(X36, $X$2:$X$80), 0)</f>
        <v>0</v>
      </c>
    </row>
    <row r="37" spans="1:25">
      <c r="A37" t="str">
        <f>'2014'!A37</f>
        <v>Mitchell Hamline Law Review Sua Sponte</v>
      </c>
      <c r="B37">
        <f>'2014'!B37</f>
        <v>3</v>
      </c>
      <c r="C37">
        <f>'2014'!C37</f>
        <v>1</v>
      </c>
      <c r="D37">
        <f>'2014'!D37</f>
        <v>3</v>
      </c>
      <c r="E37">
        <f>'2015'!B37</f>
        <v>0</v>
      </c>
      <c r="F37">
        <f>'2015'!C37</f>
        <v>0</v>
      </c>
      <c r="G37">
        <f>'2015'!D37</f>
        <v>0</v>
      </c>
      <c r="H37">
        <f>'2016'!B37</f>
        <v>0</v>
      </c>
      <c r="I37">
        <f>'2016'!C37</f>
        <v>0</v>
      </c>
      <c r="J37">
        <f>'2016'!D37</f>
        <v>0</v>
      </c>
      <c r="K37">
        <f>SUM(B37,E37,H37)</f>
        <v>3</v>
      </c>
      <c r="L37">
        <f>SUM(C37, F37, I37)</f>
        <v>1</v>
      </c>
      <c r="M37">
        <f>SUM(D37, G37, J37)</f>
        <v>3</v>
      </c>
      <c r="N37">
        <f>IF(L37&gt;0, L37/K37, 0)</f>
        <v>0.33333333333333331</v>
      </c>
      <c r="O37">
        <f>IF(M37&gt;0, M37/K37, 0)</f>
        <v>1</v>
      </c>
      <c r="P37">
        <f>IF(K37&gt;9, RANK(N37, $N$2:$N$80, ), 0)</f>
        <v>0</v>
      </c>
      <c r="Q37">
        <f>IF(K37&gt;9, RANK(O37, $O$2:$O$80, ), 0)</f>
        <v>0</v>
      </c>
      <c r="R37" s="29">
        <v>1</v>
      </c>
      <c r="S37">
        <f>IF(R37&gt;0, RANK(R37, $R$2:$R$80), 0)</f>
        <v>32</v>
      </c>
      <c r="T37" s="29">
        <v>1</v>
      </c>
      <c r="U37">
        <f>IF(T37&gt;0, RANK(T37, $T$2:$T$80), 0)</f>
        <v>20</v>
      </c>
      <c r="V37" s="29">
        <v>0</v>
      </c>
      <c r="W37">
        <f>IF(V37&gt;0, RANK(V37, $V$2:$V$80), 0)</f>
        <v>0</v>
      </c>
      <c r="X37" s="29">
        <v>0</v>
      </c>
      <c r="Y37">
        <f>IF(X37&gt;0, RANK(X37, $X$2:$X$80), 0)</f>
        <v>0</v>
      </c>
    </row>
    <row r="38" spans="1:25">
      <c r="A38" t="str">
        <f>'2014'!A38</f>
        <v>Montana Law Review Online</v>
      </c>
      <c r="B38">
        <f>'2014'!B38</f>
        <v>0</v>
      </c>
      <c r="C38">
        <f>'2014'!C38</f>
        <v>0</v>
      </c>
      <c r="D38">
        <f>'2014'!D38</f>
        <v>0</v>
      </c>
      <c r="E38">
        <f>'2015'!B38</f>
        <v>0</v>
      </c>
      <c r="F38">
        <f>'2015'!C38</f>
        <v>0</v>
      </c>
      <c r="G38">
        <f>'2015'!D38</f>
        <v>0</v>
      </c>
      <c r="H38">
        <f>'2016'!B38</f>
        <v>0</v>
      </c>
      <c r="I38">
        <f>'2016'!C38</f>
        <v>0</v>
      </c>
      <c r="J38">
        <f>'2016'!D38</f>
        <v>0</v>
      </c>
      <c r="K38">
        <f>SUM(B38,E38,H38)</f>
        <v>0</v>
      </c>
      <c r="L38">
        <f>SUM(C38, F38, I38)</f>
        <v>0</v>
      </c>
      <c r="M38">
        <f>SUM(D38, G38, J38)</f>
        <v>0</v>
      </c>
      <c r="N38">
        <f>IF(L38&gt;0, L38/K38, 0)</f>
        <v>0</v>
      </c>
      <c r="O38">
        <f>IF(M38&gt;0, M38/K38, 0)</f>
        <v>0</v>
      </c>
      <c r="P38">
        <f>IF(K38&gt;9, RANK(N38, $N$2:$N$80, ), 0)</f>
        <v>0</v>
      </c>
      <c r="Q38">
        <f>IF(K38&gt;9, RANK(O38, $O$2:$O$80, ), 0)</f>
        <v>0</v>
      </c>
      <c r="R38" s="29">
        <v>0</v>
      </c>
      <c r="S38">
        <f>IF(R38&gt;0, RANK(R38, $R$2:$R$80), 0)</f>
        <v>0</v>
      </c>
      <c r="T38" s="29">
        <v>0</v>
      </c>
      <c r="U38">
        <f>IF(T38&gt;0, RANK(T38, $T$2:$T$80), 0)</f>
        <v>0</v>
      </c>
      <c r="V38" s="29">
        <v>0</v>
      </c>
      <c r="W38">
        <f>IF(V38&gt;0, RANK(V38, $V$2:$V$80), 0)</f>
        <v>0</v>
      </c>
      <c r="X38" s="29">
        <v>0</v>
      </c>
      <c r="Y38">
        <f>IF(X38&gt;0, RANK(X38, $X$2:$X$80), 0)</f>
        <v>0</v>
      </c>
    </row>
    <row r="39" spans="1:25">
      <c r="A39" t="str">
        <f>'2014'!A39</f>
        <v>N.Y.U. Law Review Online</v>
      </c>
      <c r="B39">
        <f>'2014'!B39</f>
        <v>13</v>
      </c>
      <c r="C39">
        <f>'2014'!C39</f>
        <v>24</v>
      </c>
      <c r="D39">
        <f>'2014'!D39</f>
        <v>5</v>
      </c>
      <c r="E39">
        <f>'2015'!B39</f>
        <v>3</v>
      </c>
      <c r="F39">
        <f>'2015'!C39</f>
        <v>2</v>
      </c>
      <c r="G39">
        <f>'2015'!D39</f>
        <v>0</v>
      </c>
      <c r="H39">
        <f>'2016'!B39</f>
        <v>9</v>
      </c>
      <c r="I39">
        <f>'2016'!C39</f>
        <v>8</v>
      </c>
      <c r="J39">
        <f>'2016'!D39</f>
        <v>1</v>
      </c>
      <c r="K39">
        <f>SUM(B39,E39,H39)</f>
        <v>25</v>
      </c>
      <c r="L39">
        <f>SUM(C39, F39, I39)</f>
        <v>34</v>
      </c>
      <c r="M39">
        <f>SUM(D39, G39, J39)</f>
        <v>6</v>
      </c>
      <c r="N39">
        <f>IF(L39&gt;0, L39/K39, 0)</f>
        <v>1.36</v>
      </c>
      <c r="O39">
        <f>IF(M39&gt;0, M39/K39, 0)</f>
        <v>0.24</v>
      </c>
      <c r="P39">
        <f>IF(K39&gt;9, RANK(N39, $N$2:$N$80, ), 0)</f>
        <v>12</v>
      </c>
      <c r="Q39">
        <f>IF(K39&gt;9, RANK(O39, $O$2:$O$80, ), 0)</f>
        <v>27</v>
      </c>
      <c r="R39" s="29">
        <v>4</v>
      </c>
      <c r="S39">
        <f>IF(R39&gt;0, RANK(R39, $R$2:$R$80), 0)</f>
        <v>6</v>
      </c>
      <c r="T39" s="29">
        <v>2</v>
      </c>
      <c r="U39">
        <f>IF(T39&gt;0, RANK(T39, $T$2:$T$80), 0)</f>
        <v>10</v>
      </c>
      <c r="V39" s="29">
        <v>0</v>
      </c>
      <c r="W39">
        <f>IF(V39&gt;0, RANK(V39, $V$2:$V$80), 0)</f>
        <v>0</v>
      </c>
      <c r="X39" s="29">
        <v>0</v>
      </c>
      <c r="Y39">
        <f>IF(X39&gt;0, RANK(X39, $X$2:$X$80), 0)</f>
        <v>0</v>
      </c>
    </row>
    <row r="40" spans="1:25">
      <c r="A40" t="str">
        <f>'2014'!A40</f>
        <v>Nebraska Law Review Bulletin</v>
      </c>
      <c r="B40">
        <f>'2014'!B40</f>
        <v>0</v>
      </c>
      <c r="C40">
        <f>'2014'!C40</f>
        <v>0</v>
      </c>
      <c r="D40">
        <f>'2014'!D40</f>
        <v>0</v>
      </c>
      <c r="E40">
        <f>'2015'!B40</f>
        <v>1</v>
      </c>
      <c r="F40">
        <f>'2015'!C40</f>
        <v>0</v>
      </c>
      <c r="G40">
        <f>'2015'!D40</f>
        <v>0</v>
      </c>
      <c r="H40">
        <f>'2016'!B40</f>
        <v>0</v>
      </c>
      <c r="I40">
        <f>'2016'!C40</f>
        <v>0</v>
      </c>
      <c r="J40">
        <f>'2016'!D40</f>
        <v>0</v>
      </c>
      <c r="K40">
        <f>SUM(B40,E40,H40)</f>
        <v>1</v>
      </c>
      <c r="L40">
        <f>SUM(C40, F40, I40)</f>
        <v>0</v>
      </c>
      <c r="M40">
        <f>SUM(D40, G40, J40)</f>
        <v>0</v>
      </c>
      <c r="N40">
        <f>IF(L40&gt;0, L40/K40, 0)</f>
        <v>0</v>
      </c>
      <c r="O40">
        <f>IF(M40&gt;0, M40/K40, 0)</f>
        <v>0</v>
      </c>
      <c r="P40">
        <f>IF(K40&gt;9, RANK(N40, $N$2:$N$80, ), 0)</f>
        <v>0</v>
      </c>
      <c r="Q40">
        <f>IF(K40&gt;9, RANK(O40, $O$2:$O$80, ), 0)</f>
        <v>0</v>
      </c>
      <c r="R40" s="29">
        <v>0</v>
      </c>
      <c r="S40">
        <f>IF(R40&gt;0, RANK(R40, $R$2:$R$80), 0)</f>
        <v>0</v>
      </c>
      <c r="T40" s="29">
        <v>0</v>
      </c>
      <c r="U40">
        <f>IF(T40&gt;0, RANK(T40, $T$2:$T$80), 0)</f>
        <v>0</v>
      </c>
      <c r="V40" s="29">
        <v>0</v>
      </c>
      <c r="W40">
        <f>IF(V40&gt;0, RANK(V40, $V$2:$V$80), 0)</f>
        <v>0</v>
      </c>
      <c r="X40" s="29">
        <v>0</v>
      </c>
      <c r="Y40">
        <f>IF(X40&gt;0, RANK(X40, $X$2:$X$80), 0)</f>
        <v>0</v>
      </c>
    </row>
    <row r="41" spans="1:25">
      <c r="A41" t="str">
        <f>'2014'!A41</f>
        <v>New England Law Review On Remand</v>
      </c>
      <c r="B41">
        <f>'2014'!B41</f>
        <v>8</v>
      </c>
      <c r="C41">
        <f>'2014'!C41</f>
        <v>0</v>
      </c>
      <c r="D41">
        <f>'2014'!D41</f>
        <v>0</v>
      </c>
      <c r="E41">
        <f>'2015'!B41</f>
        <v>5</v>
      </c>
      <c r="F41">
        <f>'2015'!C41</f>
        <v>0</v>
      </c>
      <c r="G41">
        <f>'2015'!D41</f>
        <v>0</v>
      </c>
      <c r="H41">
        <f>'2016'!B41</f>
        <v>4</v>
      </c>
      <c r="I41">
        <f>'2016'!C41</f>
        <v>0</v>
      </c>
      <c r="J41">
        <f>'2016'!D41</f>
        <v>0</v>
      </c>
      <c r="K41">
        <f>SUM(B41,E41,H41)</f>
        <v>17</v>
      </c>
      <c r="L41">
        <f>SUM(C41, F41, I41)</f>
        <v>0</v>
      </c>
      <c r="M41">
        <f>SUM(D41, G41, J41)</f>
        <v>0</v>
      </c>
      <c r="N41">
        <f>IF(L41&gt;0, L41/K41, 0)</f>
        <v>0</v>
      </c>
      <c r="O41">
        <f>IF(M41&gt;0, M41/K41, 0)</f>
        <v>0</v>
      </c>
      <c r="P41">
        <f>IF(K41&gt;9, RANK(N41, $N$2:$N$80, ), 0)</f>
        <v>49</v>
      </c>
      <c r="Q41">
        <f>IF(K41&gt;9, RANK(O41, $O$2:$O$80, ), 0)</f>
        <v>42</v>
      </c>
      <c r="R41" s="29">
        <v>0</v>
      </c>
      <c r="S41">
        <f>IF(R41&gt;0, RANK(R41, $R$2:$R$80), 0)</f>
        <v>0</v>
      </c>
      <c r="T41" s="29">
        <v>0</v>
      </c>
      <c r="U41">
        <f>IF(T41&gt;0, RANK(T41, $T$2:$T$80), 0)</f>
        <v>0</v>
      </c>
      <c r="V41" s="29">
        <v>0</v>
      </c>
      <c r="W41">
        <f>IF(V41&gt;0, RANK(V41, $V$2:$V$80), 0)</f>
        <v>0</v>
      </c>
      <c r="X41" s="29">
        <v>0</v>
      </c>
      <c r="Y41">
        <f>IF(X41&gt;0, RANK(X41, $X$2:$X$80), 0)</f>
        <v>0</v>
      </c>
    </row>
    <row r="42" spans="1:25">
      <c r="A42" t="str">
        <f>'2014'!A42</f>
        <v>New York Law School Law Review Online</v>
      </c>
      <c r="B42">
        <f>'2014'!B42</f>
        <v>0</v>
      </c>
      <c r="C42">
        <f>'2014'!C42</f>
        <v>0</v>
      </c>
      <c r="D42">
        <f>'2014'!D42</f>
        <v>0</v>
      </c>
      <c r="E42">
        <f>'2015'!B42</f>
        <v>0</v>
      </c>
      <c r="F42">
        <f>'2015'!C42</f>
        <v>0</v>
      </c>
      <c r="G42">
        <f>'2015'!D42</f>
        <v>0</v>
      </c>
      <c r="H42">
        <f>'2016'!B42</f>
        <v>0</v>
      </c>
      <c r="I42">
        <f>'2016'!C42</f>
        <v>0</v>
      </c>
      <c r="J42">
        <f>'2016'!D42</f>
        <v>0</v>
      </c>
      <c r="K42">
        <f>SUM(B42,E42,H42)</f>
        <v>0</v>
      </c>
      <c r="L42">
        <f>SUM(C42, F42, I42)</f>
        <v>0</v>
      </c>
      <c r="M42">
        <f>SUM(D42, G42, J42)</f>
        <v>0</v>
      </c>
      <c r="N42">
        <f>IF(L42&gt;0, L42/K42, 0)</f>
        <v>0</v>
      </c>
      <c r="O42">
        <f>IF(M42&gt;0, M42/K42, 0)</f>
        <v>0</v>
      </c>
      <c r="P42">
        <f>IF(K42&gt;9, RANK(N42, $N$2:$N$80, ), 0)</f>
        <v>0</v>
      </c>
      <c r="Q42">
        <f>IF(K42&gt;9, RANK(O42, $O$2:$O$80, ), 0)</f>
        <v>0</v>
      </c>
      <c r="R42" s="29">
        <v>0</v>
      </c>
      <c r="S42">
        <f>IF(R42&gt;0, RANK(R42, $R$2:$R$80), 0)</f>
        <v>0</v>
      </c>
      <c r="T42" s="29">
        <v>0</v>
      </c>
      <c r="U42">
        <f>IF(T42&gt;0, RANK(T42, $T$2:$T$80), 0)</f>
        <v>0</v>
      </c>
      <c r="V42" s="29">
        <v>0</v>
      </c>
      <c r="W42">
        <f>IF(V42&gt;0, RANK(V42, $V$2:$V$80), 0)</f>
        <v>0</v>
      </c>
      <c r="X42" s="29">
        <v>0</v>
      </c>
      <c r="Y42">
        <f>IF(X42&gt;0, RANK(X42, $X$2:$X$80), 0)</f>
        <v>0</v>
      </c>
    </row>
    <row r="43" spans="1:25">
      <c r="A43" t="str">
        <f>'2014'!A43</f>
        <v>North Carolina Law Review Addendum</v>
      </c>
      <c r="B43">
        <f>'2014'!B43</f>
        <v>0</v>
      </c>
      <c r="C43">
        <f>'2014'!C43</f>
        <v>0</v>
      </c>
      <c r="D43">
        <f>'2014'!D43</f>
        <v>0</v>
      </c>
      <c r="E43">
        <f>'2015'!B43</f>
        <v>0</v>
      </c>
      <c r="F43">
        <f>'2015'!C43</f>
        <v>0</v>
      </c>
      <c r="G43">
        <f>'2015'!D43</f>
        <v>0</v>
      </c>
      <c r="H43">
        <f>'2016'!B43</f>
        <v>1</v>
      </c>
      <c r="I43">
        <f>'2016'!C43</f>
        <v>0</v>
      </c>
      <c r="J43">
        <f>'2016'!D43</f>
        <v>0</v>
      </c>
      <c r="K43">
        <f>SUM(B43,E43,H43)</f>
        <v>1</v>
      </c>
      <c r="L43">
        <f>SUM(C43, F43, I43)</f>
        <v>0</v>
      </c>
      <c r="M43">
        <f>SUM(D43, G43, J43)</f>
        <v>0</v>
      </c>
      <c r="N43">
        <f>IF(L43&gt;0, L43/K43, 0)</f>
        <v>0</v>
      </c>
      <c r="O43">
        <f>IF(M43&gt;0, M43/K43, 0)</f>
        <v>0</v>
      </c>
      <c r="P43">
        <f>IF(K43&gt;9, RANK(N43, $N$2:$N$80, ), 0)</f>
        <v>0</v>
      </c>
      <c r="Q43">
        <f>IF(K43&gt;9, RANK(O43, $O$2:$O$80, ), 0)</f>
        <v>0</v>
      </c>
      <c r="R43" s="29">
        <v>0</v>
      </c>
      <c r="S43">
        <f>IF(R43&gt;0, RANK(R43, $R$2:$R$80), 0)</f>
        <v>0</v>
      </c>
      <c r="T43" s="29">
        <v>0</v>
      </c>
      <c r="U43">
        <f>IF(T43&gt;0, RANK(T43, $T$2:$T$80), 0)</f>
        <v>0</v>
      </c>
      <c r="V43" s="29">
        <v>0</v>
      </c>
      <c r="W43">
        <f>IF(V43&gt;0, RANK(V43, $V$2:$V$80), 0)</f>
        <v>0</v>
      </c>
      <c r="X43" s="29">
        <v>0</v>
      </c>
      <c r="Y43">
        <f>IF(X43&gt;0, RANK(X43, $X$2:$X$80), 0)</f>
        <v>0</v>
      </c>
    </row>
    <row r="44" spans="1:25">
      <c r="A44" t="str">
        <f>'2014'!A44</f>
        <v>Northeastern University Law Journal Extra Legal</v>
      </c>
      <c r="B44">
        <f>'2014'!B44</f>
        <v>0</v>
      </c>
      <c r="C44">
        <f>'2014'!C44</f>
        <v>0</v>
      </c>
      <c r="D44">
        <f>'2014'!D44</f>
        <v>0</v>
      </c>
      <c r="E44">
        <f>'2015'!B44</f>
        <v>0</v>
      </c>
      <c r="F44">
        <f>'2015'!C44</f>
        <v>0</v>
      </c>
      <c r="G44">
        <f>'2015'!D44</f>
        <v>0</v>
      </c>
      <c r="H44">
        <f>'2016'!B44</f>
        <v>1</v>
      </c>
      <c r="I44">
        <f>'2016'!C44</f>
        <v>0</v>
      </c>
      <c r="J44">
        <f>'2016'!D44</f>
        <v>0</v>
      </c>
      <c r="K44">
        <f>SUM(B44,E44,H44)</f>
        <v>1</v>
      </c>
      <c r="L44">
        <f>SUM(C44, F44, I44)</f>
        <v>0</v>
      </c>
      <c r="M44">
        <f>SUM(D44, G44, J44)</f>
        <v>0</v>
      </c>
      <c r="N44">
        <f>IF(L44&gt;0, L44/K44, 0)</f>
        <v>0</v>
      </c>
      <c r="O44">
        <f>IF(M44&gt;0, M44/K44, 0)</f>
        <v>0</v>
      </c>
      <c r="P44">
        <f>IF(K44&gt;9, RANK(N44, $N$2:$N$80, ), 0)</f>
        <v>0</v>
      </c>
      <c r="Q44">
        <f>IF(K44&gt;9, RANK(O44, $O$2:$O$80, ), 0)</f>
        <v>0</v>
      </c>
      <c r="R44" s="29">
        <v>0</v>
      </c>
      <c r="S44">
        <f>IF(R44&gt;0, RANK(R44, $R$2:$R$80), 0)</f>
        <v>0</v>
      </c>
      <c r="T44" s="29">
        <v>0</v>
      </c>
      <c r="U44">
        <f>IF(T44&gt;0, RANK(T44, $T$2:$T$80), 0)</f>
        <v>0</v>
      </c>
      <c r="V44" s="29">
        <v>0</v>
      </c>
      <c r="W44">
        <f>IF(V44&gt;0, RANK(V44, $V$2:$V$80), 0)</f>
        <v>0</v>
      </c>
      <c r="X44" s="29">
        <v>0</v>
      </c>
      <c r="Y44">
        <f>IF(X44&gt;0, RANK(X44, $X$2:$X$80), 0)</f>
        <v>0</v>
      </c>
    </row>
    <row r="45" spans="1:25">
      <c r="A45" t="str">
        <f>'2014'!A45</f>
        <v>Northwestern University Law Review Online (NULR Online)</v>
      </c>
      <c r="B45">
        <f>'2014'!B45</f>
        <v>18</v>
      </c>
      <c r="C45">
        <f>'2014'!C45</f>
        <v>63</v>
      </c>
      <c r="D45">
        <f>'2014'!D45</f>
        <v>40</v>
      </c>
      <c r="E45">
        <f>'2015'!B45</f>
        <v>13</v>
      </c>
      <c r="F45">
        <f>'2015'!C45</f>
        <v>27</v>
      </c>
      <c r="G45">
        <f>'2015'!D45</f>
        <v>21</v>
      </c>
      <c r="H45">
        <f>'2016'!B45</f>
        <v>6</v>
      </c>
      <c r="I45">
        <f>'2016'!C45</f>
        <v>2</v>
      </c>
      <c r="J45">
        <f>'2016'!D45</f>
        <v>0</v>
      </c>
      <c r="K45">
        <f>SUM(B45,E45,H45)</f>
        <v>37</v>
      </c>
      <c r="L45">
        <f>SUM(C45, F45, I45)</f>
        <v>92</v>
      </c>
      <c r="M45">
        <f>SUM(D45, G45, J45)</f>
        <v>61</v>
      </c>
      <c r="N45">
        <f>IF(L45&gt;0, L45/K45, 0)</f>
        <v>2.4864864864864864</v>
      </c>
      <c r="O45">
        <f>IF(M45&gt;0, M45/K45, 0)</f>
        <v>1.6486486486486487</v>
      </c>
      <c r="P45">
        <f>IF(K45&gt;9, RANK(N45, $N$2:$N$80, ), 0)</f>
        <v>5</v>
      </c>
      <c r="Q45">
        <f>IF(K45&gt;9, RANK(O45, $O$2:$O$80, ), 0)</f>
        <v>7</v>
      </c>
      <c r="R45" s="29">
        <v>6</v>
      </c>
      <c r="S45">
        <f>IF(R45&gt;0, RANK(R45, $R$2:$R$80), 0)</f>
        <v>3</v>
      </c>
      <c r="T45" s="29">
        <v>5</v>
      </c>
      <c r="U45">
        <f>IF(T45&gt;0, RANK(T45, $T$2:$T$80), 0)</f>
        <v>2</v>
      </c>
      <c r="V45" s="29">
        <v>0</v>
      </c>
      <c r="W45">
        <f>IF(V45&gt;0, RANK(V45, $V$2:$V$80), 0)</f>
        <v>0</v>
      </c>
      <c r="X45" s="29">
        <v>1</v>
      </c>
      <c r="Y45">
        <f>IF(X45&gt;0, RANK(X45, $X$2:$X$80), 0)</f>
        <v>4</v>
      </c>
    </row>
    <row r="46" spans="1:25">
      <c r="A46" t="str">
        <f>'2014'!A46</f>
        <v>Notre Dame Law Review Online</v>
      </c>
      <c r="B46">
        <f>'2014'!B46</f>
        <v>1</v>
      </c>
      <c r="C46">
        <f>'2014'!C46</f>
        <v>0</v>
      </c>
      <c r="D46">
        <f>'2014'!D46</f>
        <v>0</v>
      </c>
      <c r="E46">
        <f>'2015'!B46</f>
        <v>6</v>
      </c>
      <c r="F46">
        <f>'2015'!C46</f>
        <v>6</v>
      </c>
      <c r="G46">
        <f>'2015'!D46</f>
        <v>2</v>
      </c>
      <c r="H46">
        <f>'2016'!B46</f>
        <v>4</v>
      </c>
      <c r="I46">
        <f>'2016'!C46</f>
        <v>3</v>
      </c>
      <c r="J46">
        <f>'2016'!D46</f>
        <v>0</v>
      </c>
      <c r="K46">
        <f>SUM(B46,E46,H46)</f>
        <v>11</v>
      </c>
      <c r="L46">
        <f>SUM(C46, F46, I46)</f>
        <v>9</v>
      </c>
      <c r="M46">
        <f>SUM(D46, G46, J46)</f>
        <v>2</v>
      </c>
      <c r="N46">
        <f>IF(L46&gt;0, L46/K46, 0)</f>
        <v>0.81818181818181823</v>
      </c>
      <c r="O46">
        <f>IF(M46&gt;0, M46/K46, 0)</f>
        <v>0.18181818181818182</v>
      </c>
      <c r="P46">
        <f>IF(K46&gt;9, RANK(N46, $N$2:$N$80, ), 0)</f>
        <v>25</v>
      </c>
      <c r="Q46">
        <f>IF(K46&gt;9, RANK(O46, $O$2:$O$80, ), 0)</f>
        <v>31</v>
      </c>
      <c r="R46" s="29">
        <v>1</v>
      </c>
      <c r="S46">
        <f>IF(R46&gt;0, RANK(R46, $R$2:$R$80), 0)</f>
        <v>32</v>
      </c>
      <c r="T46" s="29">
        <v>1</v>
      </c>
      <c r="U46">
        <f>IF(T46&gt;0, RANK(T46, $T$2:$T$80), 0)</f>
        <v>20</v>
      </c>
      <c r="V46" s="29">
        <v>0</v>
      </c>
      <c r="W46">
        <f>IF(V46&gt;0, RANK(V46, $V$2:$V$80), 0)</f>
        <v>0</v>
      </c>
      <c r="X46" s="29">
        <v>0</v>
      </c>
      <c r="Y46">
        <f>IF(X46&gt;0, RANK(X46, $X$2:$X$80), 0)</f>
        <v>0</v>
      </c>
    </row>
    <row r="47" spans="1:25">
      <c r="A47" t="str">
        <f>'2014'!A47</f>
        <v>Ohio State Law Journal Furthermore</v>
      </c>
      <c r="B47">
        <f>'2014'!B47</f>
        <v>1</v>
      </c>
      <c r="C47">
        <f>'2014'!C47</f>
        <v>2</v>
      </c>
      <c r="D47">
        <f>'2014'!D47</f>
        <v>0</v>
      </c>
      <c r="E47">
        <f>'2015'!B47</f>
        <v>13</v>
      </c>
      <c r="F47">
        <f>'2015'!C47</f>
        <v>12</v>
      </c>
      <c r="G47">
        <f>'2015'!D47</f>
        <v>2</v>
      </c>
      <c r="H47">
        <f>'2016'!B47</f>
        <v>9</v>
      </c>
      <c r="I47">
        <f>'2016'!C47</f>
        <v>2</v>
      </c>
      <c r="J47">
        <f>'2016'!D47</f>
        <v>1</v>
      </c>
      <c r="K47">
        <f>SUM(B47,E47,H47)</f>
        <v>23</v>
      </c>
      <c r="L47">
        <f>SUM(C47, F47, I47)</f>
        <v>16</v>
      </c>
      <c r="M47">
        <f>SUM(D47, G47, J47)</f>
        <v>3</v>
      </c>
      <c r="N47">
        <f>IF(L47&gt;0, L47/K47, 0)</f>
        <v>0.69565217391304346</v>
      </c>
      <c r="O47">
        <f>IF(M47&gt;0, M47/K47, 0)</f>
        <v>0.13043478260869565</v>
      </c>
      <c r="P47">
        <f>IF(K47&gt;9, RANK(N47, $N$2:$N$80, ), 0)</f>
        <v>28</v>
      </c>
      <c r="Q47">
        <f>IF(K47&gt;9, RANK(O47, $O$2:$O$80, ), 0)</f>
        <v>35</v>
      </c>
      <c r="R47" s="29">
        <v>2</v>
      </c>
      <c r="S47">
        <f>IF(R47&gt;0, RANK(R47, $R$2:$R$80), 0)</f>
        <v>22</v>
      </c>
      <c r="T47" s="29">
        <v>1</v>
      </c>
      <c r="U47">
        <f>IF(T47&gt;0, RANK(T47, $T$2:$T$80), 0)</f>
        <v>20</v>
      </c>
      <c r="V47" s="29">
        <v>0</v>
      </c>
      <c r="W47">
        <f>IF(V47&gt;0, RANK(V47, $V$2:$V$80), 0)</f>
        <v>0</v>
      </c>
      <c r="X47" s="29">
        <v>0</v>
      </c>
      <c r="Y47">
        <f>IF(X47&gt;0, RANK(X47, $X$2:$X$80), 0)</f>
        <v>0</v>
      </c>
    </row>
    <row r="48" spans="1:25">
      <c r="A48" t="str">
        <f>'2014'!A48</f>
        <v>Oregon Law Review Online</v>
      </c>
      <c r="B48">
        <f>'2014'!B48</f>
        <v>5</v>
      </c>
      <c r="C48">
        <f>'2014'!C48</f>
        <v>0</v>
      </c>
      <c r="D48">
        <f>'2014'!D48</f>
        <v>0</v>
      </c>
      <c r="E48">
        <f>'2015'!B48</f>
        <v>0</v>
      </c>
      <c r="F48">
        <f>'2015'!C48</f>
        <v>0</v>
      </c>
      <c r="G48">
        <f>'2015'!D48</f>
        <v>0</v>
      </c>
      <c r="H48">
        <f>'2016'!B48</f>
        <v>1</v>
      </c>
      <c r="I48">
        <f>'2016'!C48</f>
        <v>0</v>
      </c>
      <c r="J48">
        <f>'2016'!D48</f>
        <v>0</v>
      </c>
      <c r="K48">
        <f>SUM(B48,E48,H48)</f>
        <v>6</v>
      </c>
      <c r="L48">
        <f>SUM(C48, F48, I48)</f>
        <v>0</v>
      </c>
      <c r="M48">
        <f>SUM(D48, G48, J48)</f>
        <v>0</v>
      </c>
      <c r="N48">
        <f>IF(L48&gt;0, L48/K48, 0)</f>
        <v>0</v>
      </c>
      <c r="O48">
        <f>IF(M48&gt;0, M48/K48, 0)</f>
        <v>0</v>
      </c>
      <c r="P48">
        <f>IF(K48&gt;9, RANK(N48, $N$2:$N$80, ), 0)</f>
        <v>0</v>
      </c>
      <c r="Q48">
        <f>IF(K48&gt;9, RANK(O48, $O$2:$O$80, ), 0)</f>
        <v>0</v>
      </c>
      <c r="R48" s="29">
        <v>0</v>
      </c>
      <c r="S48">
        <f>IF(R48&gt;0, RANK(R48, $R$2:$R$80), 0)</f>
        <v>0</v>
      </c>
      <c r="T48" s="29">
        <v>0</v>
      </c>
      <c r="U48">
        <f>IF(T48&gt;0, RANK(T48, $T$2:$T$80), 0)</f>
        <v>0</v>
      </c>
      <c r="V48" s="29">
        <v>0</v>
      </c>
      <c r="W48">
        <f>IF(V48&gt;0, RANK(V48, $V$2:$V$80), 0)</f>
        <v>0</v>
      </c>
      <c r="X48" s="29">
        <v>0</v>
      </c>
      <c r="Y48">
        <f>IF(X48&gt;0, RANK(X48, $X$2:$X$80), 0)</f>
        <v>0</v>
      </c>
    </row>
    <row r="49" spans="1:25">
      <c r="A49" t="str">
        <f>'2014'!A49</f>
        <v>Penn State Law Review Penn Statim</v>
      </c>
      <c r="B49">
        <f>'2014'!B49</f>
        <v>3</v>
      </c>
      <c r="C49">
        <f>'2014'!C49</f>
        <v>1</v>
      </c>
      <c r="D49">
        <f>'2014'!D49</f>
        <v>1</v>
      </c>
      <c r="E49">
        <f>'2015'!B49</f>
        <v>2</v>
      </c>
      <c r="F49">
        <f>'2015'!C49</f>
        <v>5</v>
      </c>
      <c r="G49">
        <f>'2015'!D49</f>
        <v>1</v>
      </c>
      <c r="H49">
        <f>'2016'!B49</f>
        <v>1</v>
      </c>
      <c r="I49">
        <f>'2016'!C49</f>
        <v>1</v>
      </c>
      <c r="J49">
        <f>'2016'!D49</f>
        <v>0</v>
      </c>
      <c r="K49">
        <f>SUM(B49,E49,H49)</f>
        <v>6</v>
      </c>
      <c r="L49">
        <f>SUM(C49, F49, I49)</f>
        <v>7</v>
      </c>
      <c r="M49">
        <f>SUM(D49, G49, J49)</f>
        <v>2</v>
      </c>
      <c r="N49">
        <f>IF(L49&gt;0, L49/K49, 0)</f>
        <v>1.1666666666666667</v>
      </c>
      <c r="O49">
        <f>IF(M49&gt;0, M49/K49, 0)</f>
        <v>0.33333333333333331</v>
      </c>
      <c r="P49">
        <f>IF(K49&gt;9, RANK(N49, $N$2:$N$80, ), 0)</f>
        <v>0</v>
      </c>
      <c r="Q49">
        <f>IF(K49&gt;9, RANK(O49, $O$2:$O$80, ), 0)</f>
        <v>0</v>
      </c>
      <c r="R49" s="29">
        <v>1</v>
      </c>
      <c r="S49">
        <f>IF(R49&gt;0, RANK(R49, $R$2:$R$80), 0)</f>
        <v>32</v>
      </c>
      <c r="T49" s="29">
        <v>1</v>
      </c>
      <c r="U49">
        <f>IF(T49&gt;0, RANK(T49, $T$2:$T$80), 0)</f>
        <v>20</v>
      </c>
      <c r="V49" s="29">
        <v>0</v>
      </c>
      <c r="W49">
        <f>IF(V49&gt;0, RANK(V49, $V$2:$V$80), 0)</f>
        <v>0</v>
      </c>
      <c r="X49" s="29">
        <v>0</v>
      </c>
      <c r="Y49">
        <f>IF(X49&gt;0, RANK(X49, $X$2:$X$80), 0)</f>
        <v>0</v>
      </c>
    </row>
    <row r="50" spans="1:25">
      <c r="A50" t="str">
        <f>'2014'!A50</f>
        <v>Rutgers University Law Review Commentaries</v>
      </c>
      <c r="B50">
        <f>'2014'!B50</f>
        <v>3</v>
      </c>
      <c r="C50">
        <f>'2014'!C50</f>
        <v>5</v>
      </c>
      <c r="D50">
        <f>'2014'!D50</f>
        <v>0</v>
      </c>
      <c r="E50">
        <f>'2015'!B50</f>
        <v>0</v>
      </c>
      <c r="F50">
        <f>'2015'!C50</f>
        <v>0</v>
      </c>
      <c r="G50">
        <f>'2015'!D50</f>
        <v>0</v>
      </c>
      <c r="H50">
        <f>'2016'!B50</f>
        <v>4</v>
      </c>
      <c r="I50">
        <f>'2016'!C50</f>
        <v>0</v>
      </c>
      <c r="J50">
        <f>'2016'!D50</f>
        <v>0</v>
      </c>
      <c r="K50">
        <f>SUM(B50,E50,H50)</f>
        <v>7</v>
      </c>
      <c r="L50">
        <f>SUM(C50, F50, I50)</f>
        <v>5</v>
      </c>
      <c r="M50">
        <f>SUM(D50, G50, J50)</f>
        <v>0</v>
      </c>
      <c r="N50">
        <f>IF(L50&gt;0, L50/K50, 0)</f>
        <v>0.7142857142857143</v>
      </c>
      <c r="O50">
        <f>IF(M50&gt;0, M50/K50, 0)</f>
        <v>0</v>
      </c>
      <c r="P50">
        <f>IF(K50&gt;9, RANK(N50, $N$2:$N$80, ), 0)</f>
        <v>0</v>
      </c>
      <c r="Q50">
        <f>IF(K50&gt;9, RANK(O50, $O$2:$O$80, ), 0)</f>
        <v>0</v>
      </c>
      <c r="R50" s="29">
        <v>1</v>
      </c>
      <c r="S50">
        <f>IF(R50&gt;0, RANK(R50, $R$2:$R$80), 0)</f>
        <v>32</v>
      </c>
      <c r="T50" s="29">
        <v>0</v>
      </c>
      <c r="U50">
        <f>IF(T50&gt;0, RANK(T50, $T$2:$T$80), 0)</f>
        <v>0</v>
      </c>
      <c r="V50" s="29">
        <v>0</v>
      </c>
      <c r="W50">
        <f>IF(V50&gt;0, RANK(V50, $V$2:$V$80), 0)</f>
        <v>0</v>
      </c>
      <c r="X50" s="29">
        <v>0</v>
      </c>
      <c r="Y50">
        <f>IF(X50&gt;0, RANK(X50, $X$2:$X$80), 0)</f>
        <v>0</v>
      </c>
    </row>
    <row r="51" spans="1:25">
      <c r="A51" t="str">
        <f>'2014'!A51</f>
        <v>South Carolina Law Review Online (SCLR Online)</v>
      </c>
      <c r="B51">
        <f>'2014'!B51</f>
        <v>0</v>
      </c>
      <c r="C51">
        <f>'2014'!C51</f>
        <v>0</v>
      </c>
      <c r="D51">
        <f>'2014'!D51</f>
        <v>0</v>
      </c>
      <c r="E51">
        <f>'2015'!B51</f>
        <v>0</v>
      </c>
      <c r="F51">
        <f>'2015'!C51</f>
        <v>0</v>
      </c>
      <c r="G51">
        <f>'2015'!D51</f>
        <v>0</v>
      </c>
      <c r="H51">
        <f>'2016'!B51</f>
        <v>0</v>
      </c>
      <c r="I51">
        <f>'2016'!C51</f>
        <v>0</v>
      </c>
      <c r="J51">
        <f>'2016'!D51</f>
        <v>0</v>
      </c>
      <c r="K51">
        <f>SUM(B51,E51,H51)</f>
        <v>0</v>
      </c>
      <c r="L51">
        <f>SUM(C51, F51, I51)</f>
        <v>0</v>
      </c>
      <c r="M51">
        <f>SUM(D51, G51, J51)</f>
        <v>0</v>
      </c>
      <c r="N51">
        <f>IF(L51&gt;0, L51/K51, 0)</f>
        <v>0</v>
      </c>
      <c r="O51">
        <f>IF(M51&gt;0, M51/K51, 0)</f>
        <v>0</v>
      </c>
      <c r="P51">
        <f>IF(K51&gt;9, RANK(N51, $N$2:$N$80, ), 0)</f>
        <v>0</v>
      </c>
      <c r="Q51">
        <f>IF(K51&gt;9, RANK(O51, $O$2:$O$80, ), 0)</f>
        <v>0</v>
      </c>
      <c r="R51" s="29">
        <v>0</v>
      </c>
      <c r="S51">
        <f>IF(R51&gt;0, RANK(R51, $R$2:$R$80), 0)</f>
        <v>0</v>
      </c>
      <c r="T51" s="29">
        <v>0</v>
      </c>
      <c r="U51">
        <f>IF(T51&gt;0, RANK(T51, $T$2:$T$80), 0)</f>
        <v>0</v>
      </c>
      <c r="V51" s="29">
        <v>0</v>
      </c>
      <c r="W51">
        <f>IF(V51&gt;0, RANK(V51, $V$2:$V$80), 0)</f>
        <v>0</v>
      </c>
      <c r="X51" s="29">
        <v>0</v>
      </c>
      <c r="Y51">
        <f>IF(X51&gt;0, RANK(X51, $X$2:$X$80), 0)</f>
        <v>0</v>
      </c>
    </row>
    <row r="52" spans="1:25">
      <c r="A52" t="str">
        <f>'2014'!A52</f>
        <v>Southern California Law Review Postscript</v>
      </c>
      <c r="B52">
        <f>'2014'!B52</f>
        <v>2</v>
      </c>
      <c r="C52">
        <f>'2014'!C52</f>
        <v>1</v>
      </c>
      <c r="D52">
        <f>'2014'!D52</f>
        <v>0</v>
      </c>
      <c r="E52">
        <f>'2015'!B52</f>
        <v>1</v>
      </c>
      <c r="F52">
        <f>'2015'!C52</f>
        <v>1</v>
      </c>
      <c r="G52">
        <f>'2015'!D52</f>
        <v>0</v>
      </c>
      <c r="H52">
        <f>'2016'!B52</f>
        <v>1</v>
      </c>
      <c r="I52">
        <f>'2016'!C52</f>
        <v>0</v>
      </c>
      <c r="J52">
        <f>'2016'!D52</f>
        <v>0</v>
      </c>
      <c r="K52">
        <f>SUM(B52,E52,H52)</f>
        <v>4</v>
      </c>
      <c r="L52">
        <f>SUM(C52, F52, I52)</f>
        <v>2</v>
      </c>
      <c r="M52">
        <f>SUM(D52, G52, J52)</f>
        <v>0</v>
      </c>
      <c r="N52">
        <f>IF(L52&gt;0, L52/K52, 0)</f>
        <v>0.5</v>
      </c>
      <c r="O52">
        <f>IF(M52&gt;0, M52/K52, 0)</f>
        <v>0</v>
      </c>
      <c r="P52">
        <f>IF(K52&gt;9, RANK(N52, $N$2:$N$80, ), 0)</f>
        <v>0</v>
      </c>
      <c r="Q52">
        <f>IF(K52&gt;9, RANK(O52, $O$2:$O$80, ), 0)</f>
        <v>0</v>
      </c>
      <c r="R52" s="29">
        <v>1</v>
      </c>
      <c r="S52">
        <f>IF(R52&gt;0, RANK(R52, $R$2:$R$80), 0)</f>
        <v>32</v>
      </c>
      <c r="T52" s="29">
        <v>0</v>
      </c>
      <c r="U52">
        <f>IF(T52&gt;0, RANK(T52, $T$2:$T$80), 0)</f>
        <v>0</v>
      </c>
      <c r="V52" s="29">
        <v>0</v>
      </c>
      <c r="W52">
        <f>IF(V52&gt;0, RANK(V52, $V$2:$V$80), 0)</f>
        <v>0</v>
      </c>
      <c r="X52" s="29">
        <v>0</v>
      </c>
      <c r="Y52">
        <f>IF(X52&gt;0, RANK(X52, $X$2:$X$80), 0)</f>
        <v>0</v>
      </c>
    </row>
    <row r="53" spans="1:25">
      <c r="A53" t="str">
        <f>'2014'!A53</f>
        <v>St. John’s Law Review Commentary</v>
      </c>
      <c r="B53">
        <f>'2014'!B53</f>
        <v>0</v>
      </c>
      <c r="C53">
        <f>'2014'!C53</f>
        <v>0</v>
      </c>
      <c r="D53">
        <f>'2014'!D53</f>
        <v>0</v>
      </c>
      <c r="E53">
        <f>'2015'!B53</f>
        <v>1</v>
      </c>
      <c r="F53">
        <f>'2015'!C53</f>
        <v>0</v>
      </c>
      <c r="G53">
        <f>'2015'!D53</f>
        <v>1</v>
      </c>
      <c r="H53">
        <f>'2016'!B53</f>
        <v>0</v>
      </c>
      <c r="I53">
        <f>'2016'!C53</f>
        <v>0</v>
      </c>
      <c r="J53">
        <f>'2016'!D53</f>
        <v>0</v>
      </c>
      <c r="K53">
        <f>SUM(B53,E53,H53)</f>
        <v>1</v>
      </c>
      <c r="L53">
        <f>SUM(C53, F53, I53)</f>
        <v>0</v>
      </c>
      <c r="M53">
        <f>SUM(D53, G53, J53)</f>
        <v>1</v>
      </c>
      <c r="N53">
        <f>IF(L53&gt;0, L53/K53, 0)</f>
        <v>0</v>
      </c>
      <c r="O53">
        <f>IF(M53&gt;0, M53/K53, 0)</f>
        <v>1</v>
      </c>
      <c r="P53">
        <f>IF(K53&gt;9, RANK(N53, $N$2:$N$80, ), 0)</f>
        <v>0</v>
      </c>
      <c r="Q53">
        <f>IF(K53&gt;9, RANK(O53, $O$2:$O$80, ), 0)</f>
        <v>0</v>
      </c>
      <c r="R53" s="29">
        <v>0</v>
      </c>
      <c r="S53">
        <f>IF(R53&gt;0, RANK(R53, $R$2:$R$80), 0)</f>
        <v>0</v>
      </c>
      <c r="T53" s="29">
        <v>1</v>
      </c>
      <c r="U53">
        <f>IF(T53&gt;0, RANK(T53, $T$2:$T$80), 0)</f>
        <v>20</v>
      </c>
      <c r="V53" s="29">
        <v>0</v>
      </c>
      <c r="W53">
        <f>IF(V53&gt;0, RANK(V53, $V$2:$V$80), 0)</f>
        <v>0</v>
      </c>
      <c r="X53" s="29">
        <v>0</v>
      </c>
      <c r="Y53">
        <f>IF(X53&gt;0, RANK(X53, $X$2:$X$80), 0)</f>
        <v>0</v>
      </c>
    </row>
    <row r="54" spans="1:25">
      <c r="A54" t="str">
        <f>'2014'!A54</f>
        <v>St. Louis University Law Journal Online</v>
      </c>
      <c r="B54">
        <f>'2014'!B54</f>
        <v>0</v>
      </c>
      <c r="C54">
        <f>'2014'!C54</f>
        <v>0</v>
      </c>
      <c r="D54">
        <f>'2014'!D54</f>
        <v>0</v>
      </c>
      <c r="E54">
        <f>'2015'!B54</f>
        <v>0</v>
      </c>
      <c r="F54">
        <f>'2015'!C54</f>
        <v>0</v>
      </c>
      <c r="G54">
        <f>'2015'!D54</f>
        <v>0</v>
      </c>
      <c r="H54">
        <f>'2016'!B54</f>
        <v>1</v>
      </c>
      <c r="I54">
        <f>'2016'!C54</f>
        <v>1</v>
      </c>
      <c r="J54">
        <f>'2016'!D54</f>
        <v>2</v>
      </c>
      <c r="K54">
        <f>SUM(B54,E54,H54)</f>
        <v>1</v>
      </c>
      <c r="L54">
        <f>SUM(C54, F54, I54)</f>
        <v>1</v>
      </c>
      <c r="M54">
        <f>SUM(D54, G54, J54)</f>
        <v>2</v>
      </c>
      <c r="N54">
        <f>IF(L54&gt;0, L54/K54, 0)</f>
        <v>1</v>
      </c>
      <c r="O54">
        <f>IF(M54&gt;0, M54/K54, 0)</f>
        <v>2</v>
      </c>
      <c r="P54">
        <f>IF(K54&gt;9, RANK(N54, $N$2:$N$80, ), 0)</f>
        <v>0</v>
      </c>
      <c r="Q54">
        <f>IF(K54&gt;9, RANK(O54, $O$2:$O$80, ), 0)</f>
        <v>0</v>
      </c>
      <c r="R54" s="29">
        <v>1</v>
      </c>
      <c r="S54">
        <f>IF(R54&gt;0, RANK(R54, $R$2:$R$80), 0)</f>
        <v>32</v>
      </c>
      <c r="T54" s="29">
        <v>1</v>
      </c>
      <c r="U54">
        <f>IF(T54&gt;0, RANK(T54, $T$2:$T$80), 0)</f>
        <v>20</v>
      </c>
      <c r="V54" s="29">
        <v>0</v>
      </c>
      <c r="W54">
        <f>IF(V54&gt;0, RANK(V54, $V$2:$V$80), 0)</f>
        <v>0</v>
      </c>
      <c r="X54" s="29">
        <v>0</v>
      </c>
      <c r="Y54">
        <f>IF(X54&gt;0, RANK(X54, $X$2:$X$80), 0)</f>
        <v>0</v>
      </c>
    </row>
    <row r="55" spans="1:25">
      <c r="A55" t="str">
        <f>'2014'!A55</f>
        <v>Stanford Law Review (SLR Online)</v>
      </c>
      <c r="B55">
        <f>'2014'!B55</f>
        <v>8</v>
      </c>
      <c r="C55">
        <f>'2014'!C55</f>
        <v>22</v>
      </c>
      <c r="D55">
        <f>'2014'!D55</f>
        <v>3</v>
      </c>
      <c r="E55">
        <f>'2015'!B55</f>
        <v>11</v>
      </c>
      <c r="F55">
        <f>'2015'!C55</f>
        <v>15</v>
      </c>
      <c r="G55">
        <f>'2015'!D55</f>
        <v>7</v>
      </c>
      <c r="H55">
        <f>'2016'!B55</f>
        <v>11</v>
      </c>
      <c r="I55">
        <f>'2016'!C55</f>
        <v>3</v>
      </c>
      <c r="J55">
        <f>'2016'!D55</f>
        <v>1</v>
      </c>
      <c r="K55">
        <f>SUM(B55,E55,H55)</f>
        <v>30</v>
      </c>
      <c r="L55">
        <f>SUM(C55, F55, I55)</f>
        <v>40</v>
      </c>
      <c r="M55">
        <f>SUM(D55, G55, J55)</f>
        <v>11</v>
      </c>
      <c r="N55">
        <f>IF(L55&gt;0, L55/K55, 0)</f>
        <v>1.3333333333333333</v>
      </c>
      <c r="O55">
        <f>IF(M55&gt;0, M55/K55, 0)</f>
        <v>0.36666666666666664</v>
      </c>
      <c r="P55">
        <f>IF(K55&gt;9, RANK(N55, $N$2:$N$80, ), 0)</f>
        <v>13</v>
      </c>
      <c r="Q55">
        <f>IF(K55&gt;9, RANK(O55, $O$2:$O$80, ), 0)</f>
        <v>20</v>
      </c>
      <c r="R55" s="29">
        <v>3</v>
      </c>
      <c r="S55">
        <f>IF(R55&gt;0, RANK(R55, $R$2:$R$80), 0)</f>
        <v>12</v>
      </c>
      <c r="T55" s="29">
        <v>1</v>
      </c>
      <c r="U55">
        <f>IF(T55&gt;0, RANK(T55, $T$2:$T$80), 0)</f>
        <v>20</v>
      </c>
      <c r="V55" s="29">
        <v>0</v>
      </c>
      <c r="W55">
        <f>IF(V55&gt;0, RANK(V55, $V$2:$V$80), 0)</f>
        <v>0</v>
      </c>
      <c r="X55" s="29">
        <v>0</v>
      </c>
      <c r="Y55">
        <f>IF(X55&gt;0, RANK(X55, $X$2:$X$80), 0)</f>
        <v>0</v>
      </c>
    </row>
    <row r="56" spans="1:25">
      <c r="A56" t="str">
        <f>'2014'!A56</f>
        <v>Syracuse Law Review Legal Pulse</v>
      </c>
      <c r="B56">
        <f>'2014'!B56</f>
        <v>0</v>
      </c>
      <c r="C56">
        <f>'2014'!C56</f>
        <v>0</v>
      </c>
      <c r="D56">
        <f>'2014'!D56</f>
        <v>0</v>
      </c>
      <c r="E56">
        <f>'2015'!B56</f>
        <v>0</v>
      </c>
      <c r="F56">
        <f>'2015'!C56</f>
        <v>0</v>
      </c>
      <c r="G56">
        <f>'2015'!D56</f>
        <v>0</v>
      </c>
      <c r="H56">
        <f>'2016'!B56</f>
        <v>0</v>
      </c>
      <c r="I56">
        <f>'2016'!C56</f>
        <v>0</v>
      </c>
      <c r="J56">
        <f>'2016'!D56</f>
        <v>0</v>
      </c>
      <c r="K56">
        <f>SUM(B56,E56,H56)</f>
        <v>0</v>
      </c>
      <c r="L56">
        <f>SUM(C56, F56, I56)</f>
        <v>0</v>
      </c>
      <c r="M56">
        <f>SUM(D56, G56, J56)</f>
        <v>0</v>
      </c>
      <c r="N56">
        <f>IF(L56&gt;0, L56/K56, 0)</f>
        <v>0</v>
      </c>
      <c r="O56">
        <f>IF(M56&gt;0, M56/K56, 0)</f>
        <v>0</v>
      </c>
      <c r="P56">
        <f>IF(K56&gt;9, RANK(N56, $N$2:$N$80, ), 0)</f>
        <v>0</v>
      </c>
      <c r="Q56">
        <f>IF(K56&gt;9, RANK(O56, $O$2:$O$80, ), 0)</f>
        <v>0</v>
      </c>
      <c r="R56" s="29">
        <v>0</v>
      </c>
      <c r="S56">
        <f>IF(R56&gt;0, RANK(R56, $R$2:$R$80), 0)</f>
        <v>0</v>
      </c>
      <c r="T56" s="29">
        <v>0</v>
      </c>
      <c r="U56">
        <f>IF(T56&gt;0, RANK(T56, $T$2:$T$80), 0)</f>
        <v>0</v>
      </c>
      <c r="V56" s="29">
        <v>0</v>
      </c>
      <c r="W56">
        <f>IF(V56&gt;0, RANK(V56, $V$2:$V$80), 0)</f>
        <v>0</v>
      </c>
      <c r="X56" s="29">
        <v>0</v>
      </c>
      <c r="Y56">
        <f>IF(X56&gt;0, RANK(X56, $X$2:$X$80), 0)</f>
        <v>0</v>
      </c>
    </row>
    <row r="57" spans="1:25">
      <c r="A57" t="str">
        <f>'2014'!A57</f>
        <v>Temple Law Review Online</v>
      </c>
      <c r="B57">
        <f>'2014'!B57</f>
        <v>0</v>
      </c>
      <c r="C57">
        <f>'2014'!C57</f>
        <v>0</v>
      </c>
      <c r="D57">
        <f>'2014'!D57</f>
        <v>0</v>
      </c>
      <c r="E57">
        <f>'2015'!B57</f>
        <v>1</v>
      </c>
      <c r="F57">
        <f>'2015'!C57</f>
        <v>0</v>
      </c>
      <c r="G57">
        <f>'2015'!D57</f>
        <v>0</v>
      </c>
      <c r="H57">
        <f>'2016'!B57</f>
        <v>0</v>
      </c>
      <c r="I57">
        <f>'2016'!C57</f>
        <v>0</v>
      </c>
      <c r="J57">
        <f>'2016'!D57</f>
        <v>0</v>
      </c>
      <c r="K57">
        <f>SUM(B57,E57,H57)</f>
        <v>1</v>
      </c>
      <c r="L57">
        <f>SUM(C57, F57, I57)</f>
        <v>0</v>
      </c>
      <c r="M57">
        <f>SUM(D57, G57, J57)</f>
        <v>0</v>
      </c>
      <c r="N57">
        <f>IF(L57&gt;0, L57/K57, 0)</f>
        <v>0</v>
      </c>
      <c r="O57">
        <f>IF(M57&gt;0, M57/K57, 0)</f>
        <v>0</v>
      </c>
      <c r="P57">
        <f>IF(K57&gt;9, RANK(N57, $N$2:$N$80, ), 0)</f>
        <v>0</v>
      </c>
      <c r="Q57">
        <f>IF(K57&gt;9, RANK(O57, $O$2:$O$80, ), 0)</f>
        <v>0</v>
      </c>
      <c r="R57" s="29">
        <v>0</v>
      </c>
      <c r="S57">
        <f>IF(R57&gt;0, RANK(R57, $R$2:$R$80), 0)</f>
        <v>0</v>
      </c>
      <c r="T57" s="29">
        <v>0</v>
      </c>
      <c r="U57">
        <f>IF(T57&gt;0, RANK(T57, $T$2:$T$80), 0)</f>
        <v>0</v>
      </c>
      <c r="V57" s="29">
        <v>0</v>
      </c>
      <c r="W57">
        <f>IF(V57&gt;0, RANK(V57, $V$2:$V$80), 0)</f>
        <v>0</v>
      </c>
      <c r="X57" s="29">
        <v>0</v>
      </c>
      <c r="Y57">
        <f>IF(X57&gt;0, RANK(X57, $X$2:$X$80), 0)</f>
        <v>0</v>
      </c>
    </row>
    <row r="58" spans="1:25">
      <c r="A58" t="str">
        <f>'2014'!A58</f>
        <v>Texas Law Review See Also</v>
      </c>
      <c r="B58">
        <f>'2014'!B58</f>
        <v>16</v>
      </c>
      <c r="C58">
        <f>'2014'!C58</f>
        <v>36</v>
      </c>
      <c r="D58">
        <f>'2014'!D58</f>
        <v>30</v>
      </c>
      <c r="E58">
        <f>'2015'!B58</f>
        <v>19</v>
      </c>
      <c r="F58">
        <f>'2015'!C58</f>
        <v>22</v>
      </c>
      <c r="G58">
        <f>'2015'!D58</f>
        <v>20</v>
      </c>
      <c r="H58">
        <f>'2016'!B58</f>
        <v>17</v>
      </c>
      <c r="I58">
        <f>'2016'!C58</f>
        <v>3</v>
      </c>
      <c r="J58">
        <f>'2016'!D58</f>
        <v>2</v>
      </c>
      <c r="K58">
        <f>SUM(B58,E58,H58)</f>
        <v>52</v>
      </c>
      <c r="L58">
        <f>SUM(C58, F58, I58)</f>
        <v>61</v>
      </c>
      <c r="M58">
        <f>SUM(D58, G58, J58)</f>
        <v>52</v>
      </c>
      <c r="N58">
        <f>IF(L58&gt;0, L58/K58, 0)</f>
        <v>1.1730769230769231</v>
      </c>
      <c r="O58">
        <f>IF(M58&gt;0, M58/K58, 0)</f>
        <v>1</v>
      </c>
      <c r="P58">
        <f>IF(K58&gt;9, RANK(N58, $N$2:$N$80, ), 0)</f>
        <v>16</v>
      </c>
      <c r="Q58">
        <f>IF(K58&gt;9, RANK(O58, $O$2:$O$80, ), 0)</f>
        <v>8</v>
      </c>
      <c r="R58" s="29">
        <v>4</v>
      </c>
      <c r="S58">
        <f>IF(R58&gt;0, RANK(R58, $R$2:$R$80), 0)</f>
        <v>6</v>
      </c>
      <c r="T58" s="29">
        <v>4</v>
      </c>
      <c r="U58">
        <f>IF(T58&gt;0, RANK(T58, $T$2:$T$80), 0)</f>
        <v>4</v>
      </c>
      <c r="V58" s="29">
        <v>0</v>
      </c>
      <c r="W58">
        <f>IF(V58&gt;0, RANK(V58, $V$2:$V$80), 0)</f>
        <v>0</v>
      </c>
      <c r="X58" s="29">
        <v>0</v>
      </c>
      <c r="Y58">
        <f>IF(X58&gt;0, RANK(X58, $X$2:$X$80), 0)</f>
        <v>0</v>
      </c>
    </row>
    <row r="59" spans="1:25">
      <c r="A59" t="str">
        <f>'2014'!A59</f>
        <v>The University of Chicago Law Review Dialogue</v>
      </c>
      <c r="B59">
        <f>'2014'!B59</f>
        <v>6</v>
      </c>
      <c r="C59">
        <f>'2014'!C59</f>
        <v>62</v>
      </c>
      <c r="D59">
        <f>'2014'!D59</f>
        <v>10</v>
      </c>
      <c r="E59">
        <f>'2015'!B59</f>
        <v>13</v>
      </c>
      <c r="F59">
        <f>'2015'!C59</f>
        <v>92</v>
      </c>
      <c r="G59">
        <f>'2015'!D59</f>
        <v>120</v>
      </c>
      <c r="H59">
        <f>'2016'!B59</f>
        <v>15</v>
      </c>
      <c r="I59">
        <f>'2016'!C59</f>
        <v>0</v>
      </c>
      <c r="J59">
        <f>'2016'!D59</f>
        <v>1</v>
      </c>
      <c r="K59">
        <f>SUM(B59,E59,H59)</f>
        <v>34</v>
      </c>
      <c r="L59">
        <f>SUM(C59, F59, I59)</f>
        <v>154</v>
      </c>
      <c r="M59">
        <f>SUM(D59, G59, J59)</f>
        <v>131</v>
      </c>
      <c r="N59">
        <f>IF(L59&gt;0, L59/K59, 0)</f>
        <v>4.5294117647058822</v>
      </c>
      <c r="O59">
        <f>IF(M59&gt;0, M59/K59, 0)</f>
        <v>3.8529411764705883</v>
      </c>
      <c r="P59">
        <f>IF(K59&gt;9, RANK(N59, $N$2:$N$80, ), 0)</f>
        <v>1</v>
      </c>
      <c r="Q59">
        <f>IF(K59&gt;9, RANK(O59, $O$2:$O$80, ), 0)</f>
        <v>3</v>
      </c>
      <c r="R59" s="29">
        <v>6</v>
      </c>
      <c r="S59">
        <f>IF(R59&gt;0, RANK(R59, $R$2:$R$80), 0)</f>
        <v>3</v>
      </c>
      <c r="T59" s="29">
        <v>5</v>
      </c>
      <c r="U59">
        <f>IF(T59&gt;0, RANK(T59, $T$2:$T$80), 0)</f>
        <v>2</v>
      </c>
      <c r="V59" s="29">
        <v>5</v>
      </c>
      <c r="W59">
        <f>IF(V59&gt;0, RANK(V59, $V$2:$V$80), 0)</f>
        <v>2</v>
      </c>
      <c r="X59" s="29">
        <v>3</v>
      </c>
      <c r="Y59">
        <f>IF(X59&gt;0, RANK(X59, $X$2:$X$80), 0)</f>
        <v>2</v>
      </c>
    </row>
    <row r="60" spans="1:25">
      <c r="A60" t="str">
        <f>'2014'!A60</f>
        <v>Thurgood Marshall (Texas Southern University) Law Review Online Edition</v>
      </c>
      <c r="B60">
        <f>'2014'!B60</f>
        <v>0</v>
      </c>
      <c r="C60">
        <f>'2014'!C60</f>
        <v>0</v>
      </c>
      <c r="D60">
        <f>'2014'!D60</f>
        <v>0</v>
      </c>
      <c r="E60">
        <f>'2015'!B60</f>
        <v>0</v>
      </c>
      <c r="F60">
        <f>'2015'!C60</f>
        <v>0</v>
      </c>
      <c r="G60">
        <f>'2015'!D60</f>
        <v>0</v>
      </c>
      <c r="H60">
        <f>'2016'!B60</f>
        <v>0</v>
      </c>
      <c r="I60">
        <f>'2016'!C60</f>
        <v>0</v>
      </c>
      <c r="J60">
        <f>'2016'!D60</f>
        <v>0</v>
      </c>
      <c r="K60">
        <f>SUM(B60,E60,H60)</f>
        <v>0</v>
      </c>
      <c r="L60">
        <f>SUM(C60, F60, I60)</f>
        <v>0</v>
      </c>
      <c r="M60">
        <f>SUM(D60, G60, J60)</f>
        <v>0</v>
      </c>
      <c r="N60">
        <f>IF(L60&gt;0, L60/K60, 0)</f>
        <v>0</v>
      </c>
      <c r="O60">
        <f>IF(M60&gt;0, M60/K60, 0)</f>
        <v>0</v>
      </c>
      <c r="P60">
        <f>IF(K60&gt;9, RANK(N60, $N$2:$N$80, ), 0)</f>
        <v>0</v>
      </c>
      <c r="Q60">
        <f>IF(K60&gt;9, RANK(O60, $O$2:$O$80, ), 0)</f>
        <v>0</v>
      </c>
      <c r="R60" s="29">
        <v>0</v>
      </c>
      <c r="S60">
        <f>IF(R60&gt;0, RANK(R60, $R$2:$R$80), 0)</f>
        <v>0</v>
      </c>
      <c r="T60" s="29">
        <v>0</v>
      </c>
      <c r="U60">
        <f>IF(T60&gt;0, RANK(T60, $T$2:$T$80), 0)</f>
        <v>0</v>
      </c>
      <c r="V60" s="29">
        <v>0</v>
      </c>
      <c r="W60">
        <f>IF(V60&gt;0, RANK(V60, $V$2:$V$80), 0)</f>
        <v>0</v>
      </c>
      <c r="X60" s="29">
        <v>0</v>
      </c>
      <c r="Y60">
        <f>IF(X60&gt;0, RANK(X60, $X$2:$X$80), 0)</f>
        <v>0</v>
      </c>
    </row>
    <row r="61" spans="1:25">
      <c r="A61" t="str">
        <f>'2014'!A61</f>
        <v>Tulane Law Review Online</v>
      </c>
      <c r="B61">
        <f>'2014'!B61</f>
        <v>0</v>
      </c>
      <c r="C61">
        <f>'2014'!C61</f>
        <v>0</v>
      </c>
      <c r="D61">
        <f>'2014'!D61</f>
        <v>0</v>
      </c>
      <c r="E61">
        <f>'2015'!B61</f>
        <v>0</v>
      </c>
      <c r="F61">
        <f>'2015'!C61</f>
        <v>0</v>
      </c>
      <c r="G61">
        <f>'2015'!D61</f>
        <v>0</v>
      </c>
      <c r="H61">
        <f>'2016'!B61</f>
        <v>4</v>
      </c>
      <c r="I61">
        <f>'2016'!C61</f>
        <v>0</v>
      </c>
      <c r="J61">
        <f>'2016'!D61</f>
        <v>0</v>
      </c>
      <c r="K61">
        <f>SUM(B61,E61,H61)</f>
        <v>4</v>
      </c>
      <c r="L61">
        <f>SUM(C61, F61, I61)</f>
        <v>0</v>
      </c>
      <c r="M61">
        <f>SUM(D61, G61, J61)</f>
        <v>0</v>
      </c>
      <c r="N61">
        <f>IF(L61&gt;0, L61/K61, 0)</f>
        <v>0</v>
      </c>
      <c r="O61">
        <f>IF(M61&gt;0, M61/K61, 0)</f>
        <v>0</v>
      </c>
      <c r="P61">
        <f>IF(K61&gt;9, RANK(N61, $N$2:$N$80, ), 0)</f>
        <v>0</v>
      </c>
      <c r="Q61">
        <f>IF(K61&gt;9, RANK(O61, $O$2:$O$80, ), 0)</f>
        <v>0</v>
      </c>
      <c r="R61" s="29">
        <v>0</v>
      </c>
      <c r="S61">
        <f>IF(R61&gt;0, RANK(R61, $R$2:$R$80), 0)</f>
        <v>0</v>
      </c>
      <c r="T61" s="29">
        <v>0</v>
      </c>
      <c r="U61">
        <f>IF(T61&gt;0, RANK(T61, $T$2:$T$80), 0)</f>
        <v>0</v>
      </c>
      <c r="V61" s="29">
        <v>0</v>
      </c>
      <c r="W61">
        <f>IF(V61&gt;0, RANK(V61, $V$2:$V$80), 0)</f>
        <v>0</v>
      </c>
      <c r="X61" s="29">
        <v>0</v>
      </c>
      <c r="Y61">
        <f>IF(X61&gt;0, RANK(X61, $X$2:$X$80), 0)</f>
        <v>0</v>
      </c>
    </row>
    <row r="62" spans="1:25">
      <c r="A62" t="str">
        <f>'2014'!A62</f>
        <v>UCLA Law Review Discourse</v>
      </c>
      <c r="B62">
        <f>'2014'!B62</f>
        <v>9</v>
      </c>
      <c r="C62">
        <f>'2014'!C62</f>
        <v>30</v>
      </c>
      <c r="D62">
        <f>'2014'!D62</f>
        <v>5</v>
      </c>
      <c r="E62">
        <f>'2015'!B62</f>
        <v>9</v>
      </c>
      <c r="F62">
        <f>'2015'!C62</f>
        <v>11</v>
      </c>
      <c r="G62">
        <f>'2015'!D62</f>
        <v>6</v>
      </c>
      <c r="H62">
        <f>'2016'!B62</f>
        <v>23</v>
      </c>
      <c r="I62">
        <f>'2016'!C62</f>
        <v>6</v>
      </c>
      <c r="J62">
        <f>'2016'!D62</f>
        <v>1</v>
      </c>
      <c r="K62">
        <f>SUM(B62,E62,H62)</f>
        <v>41</v>
      </c>
      <c r="L62">
        <f>SUM(C62, F62, I62)</f>
        <v>47</v>
      </c>
      <c r="M62">
        <f>SUM(D62, G62, J62)</f>
        <v>12</v>
      </c>
      <c r="N62">
        <f>IF(L62&gt;0, L62/K62, 0)</f>
        <v>1.1463414634146341</v>
      </c>
      <c r="O62">
        <f>IF(M62&gt;0, M62/K62, 0)</f>
        <v>0.29268292682926828</v>
      </c>
      <c r="P62">
        <f>IF(K62&gt;9, RANK(N62, $N$2:$N$80, ), 0)</f>
        <v>18</v>
      </c>
      <c r="Q62">
        <f>IF(K62&gt;9, RANK(O62, $O$2:$O$80, ), 0)</f>
        <v>24</v>
      </c>
      <c r="R62" s="29">
        <v>4</v>
      </c>
      <c r="S62">
        <f>IF(R62&gt;0, RANK(R62, $R$2:$R$80), 0)</f>
        <v>6</v>
      </c>
      <c r="T62" s="29">
        <v>2</v>
      </c>
      <c r="U62">
        <f>IF(T62&gt;0, RANK(T62, $T$2:$T$80), 0)</f>
        <v>10</v>
      </c>
      <c r="V62" s="29">
        <v>2</v>
      </c>
      <c r="W62">
        <f>IF(V62&gt;0, RANK(V62, $V$2:$V$80), 0)</f>
        <v>5</v>
      </c>
      <c r="X62" s="29">
        <v>0</v>
      </c>
      <c r="Y62">
        <f>IF(X62&gt;0, RANK(X62, $X$2:$X$80), 0)</f>
        <v>0</v>
      </c>
    </row>
    <row r="63" spans="1:25">
      <c r="A63" t="str">
        <f>'2014'!A63</f>
        <v>University of Illinois Law Review Online (ILR Online)</v>
      </c>
      <c r="B63">
        <f>'2014'!B63</f>
        <v>5</v>
      </c>
      <c r="C63">
        <f>'2014'!C63</f>
        <v>4</v>
      </c>
      <c r="D63">
        <f>'2014'!D63</f>
        <v>1</v>
      </c>
      <c r="E63">
        <f>'2015'!B63</f>
        <v>15</v>
      </c>
      <c r="F63">
        <f>'2015'!C63</f>
        <v>3</v>
      </c>
      <c r="G63">
        <f>'2015'!D63</f>
        <v>0</v>
      </c>
      <c r="H63">
        <f>'2016'!B63</f>
        <v>8</v>
      </c>
      <c r="I63">
        <f>'2016'!C63</f>
        <v>7</v>
      </c>
      <c r="J63">
        <f>'2016'!D63</f>
        <v>1</v>
      </c>
      <c r="K63">
        <f>SUM(B63,E63,H63)</f>
        <v>28</v>
      </c>
      <c r="L63">
        <f>SUM(C63, F63, I63)</f>
        <v>14</v>
      </c>
      <c r="M63">
        <f>SUM(D63, G63, J63)</f>
        <v>2</v>
      </c>
      <c r="N63">
        <f>IF(L63&gt;0, L63/K63, 0)</f>
        <v>0.5</v>
      </c>
      <c r="O63">
        <f>IF(M63&gt;0, M63/K63, 0)</f>
        <v>7.1428571428571425E-2</v>
      </c>
      <c r="P63">
        <f>IF(K63&gt;9, RANK(N63, $N$2:$N$80, ), 0)</f>
        <v>33</v>
      </c>
      <c r="Q63">
        <f>IF(K63&gt;9, RANK(O63, $O$2:$O$80, ), 0)</f>
        <v>36</v>
      </c>
      <c r="R63" s="29">
        <v>2</v>
      </c>
      <c r="S63">
        <f>IF(R63&gt;0, RANK(R63, $R$2:$R$80), 0)</f>
        <v>22</v>
      </c>
      <c r="T63" s="29">
        <v>1</v>
      </c>
      <c r="U63">
        <f>IF(T63&gt;0, RANK(T63, $T$2:$T$80), 0)</f>
        <v>20</v>
      </c>
      <c r="V63" s="29">
        <v>0</v>
      </c>
      <c r="W63">
        <f>IF(V63&gt;0, RANK(V63, $V$2:$V$80), 0)</f>
        <v>0</v>
      </c>
      <c r="X63" s="29">
        <v>0</v>
      </c>
      <c r="Y63">
        <f>IF(X63&gt;0, RANK(X63, $X$2:$X$80), 0)</f>
        <v>0</v>
      </c>
    </row>
    <row r="64" spans="1:25">
      <c r="A64" t="str">
        <f>'2014'!A64</f>
        <v>University of Louisville Law Review Online</v>
      </c>
      <c r="B64">
        <f>'2014'!B64</f>
        <v>1</v>
      </c>
      <c r="C64">
        <f>'2014'!C64</f>
        <v>0</v>
      </c>
      <c r="D64">
        <f>'2014'!D64</f>
        <v>0</v>
      </c>
      <c r="E64">
        <f>'2015'!B64</f>
        <v>0</v>
      </c>
      <c r="F64">
        <f>'2015'!C64</f>
        <v>0</v>
      </c>
      <c r="G64">
        <f>'2015'!D64</f>
        <v>0</v>
      </c>
      <c r="H64">
        <f>'2016'!B64</f>
        <v>1</v>
      </c>
      <c r="I64">
        <f>'2016'!C64</f>
        <v>0</v>
      </c>
      <c r="J64">
        <f>'2016'!D64</f>
        <v>0</v>
      </c>
      <c r="K64">
        <f>SUM(B64,E64,H64)</f>
        <v>2</v>
      </c>
      <c r="L64">
        <f>SUM(C64, F64, I64)</f>
        <v>0</v>
      </c>
      <c r="M64">
        <f>SUM(D64, G64, J64)</f>
        <v>0</v>
      </c>
      <c r="N64">
        <f>IF(L64&gt;0, L64/K64, 0)</f>
        <v>0</v>
      </c>
      <c r="O64">
        <f>IF(M64&gt;0, M64/K64, 0)</f>
        <v>0</v>
      </c>
      <c r="P64">
        <f>IF(K64&gt;9, RANK(N64, $N$2:$N$80, ), 0)</f>
        <v>0</v>
      </c>
      <c r="Q64">
        <f>IF(K64&gt;9, RANK(O64, $O$2:$O$80, ), 0)</f>
        <v>0</v>
      </c>
      <c r="R64" s="29">
        <v>0</v>
      </c>
      <c r="S64">
        <f>IF(R64&gt;0, RANK(R64, $R$2:$R$80), 0)</f>
        <v>0</v>
      </c>
      <c r="T64" s="29">
        <v>0</v>
      </c>
      <c r="U64">
        <f>IF(T64&gt;0, RANK(T64, $T$2:$T$80), 0)</f>
        <v>0</v>
      </c>
      <c r="V64" s="29">
        <v>0</v>
      </c>
      <c r="W64">
        <f>IF(V64&gt;0, RANK(V64, $V$2:$V$80), 0)</f>
        <v>0</v>
      </c>
      <c r="X64" s="29">
        <v>0</v>
      </c>
      <c r="Y64">
        <f>IF(X64&gt;0, RANK(X64, $X$2:$X$80), 0)</f>
        <v>0</v>
      </c>
    </row>
    <row r="65" spans="1:25">
      <c r="A65" t="str">
        <f>'2014'!A65</f>
        <v>University of Miami Law Review Caveat</v>
      </c>
      <c r="B65">
        <f>'2014'!B65</f>
        <v>0</v>
      </c>
      <c r="C65">
        <f>'2014'!C65</f>
        <v>0</v>
      </c>
      <c r="D65">
        <f>'2014'!D65</f>
        <v>0</v>
      </c>
      <c r="E65">
        <f>'2015'!B65</f>
        <v>4</v>
      </c>
      <c r="F65">
        <f>'2015'!C65</f>
        <v>0</v>
      </c>
      <c r="G65">
        <f>'2015'!D65</f>
        <v>0</v>
      </c>
      <c r="H65">
        <f>'2016'!B65</f>
        <v>0</v>
      </c>
      <c r="I65">
        <f>'2016'!C65</f>
        <v>0</v>
      </c>
      <c r="J65">
        <f>'2016'!D65</f>
        <v>0</v>
      </c>
      <c r="K65">
        <f>SUM(B65,E65,H65)</f>
        <v>4</v>
      </c>
      <c r="L65">
        <f>SUM(C65, F65, I65)</f>
        <v>0</v>
      </c>
      <c r="M65">
        <f>SUM(D65, G65, J65)</f>
        <v>0</v>
      </c>
      <c r="N65">
        <f>IF(L65&gt;0, L65/K65, 0)</f>
        <v>0</v>
      </c>
      <c r="O65">
        <f>IF(M65&gt;0, M65/K65, 0)</f>
        <v>0</v>
      </c>
      <c r="P65">
        <f>IF(K65&gt;9, RANK(N65, $N$2:$N$80, ), 0)</f>
        <v>0</v>
      </c>
      <c r="Q65">
        <f>IF(K65&gt;9, RANK(O65, $O$2:$O$80, ), 0)</f>
        <v>0</v>
      </c>
      <c r="R65" s="29">
        <v>0</v>
      </c>
      <c r="S65">
        <f>IF(R65&gt;0, RANK(R65, $R$2:$R$80), 0)</f>
        <v>0</v>
      </c>
      <c r="T65" s="29">
        <v>0</v>
      </c>
      <c r="U65">
        <f>IF(T65&gt;0, RANK(T65, $T$2:$T$80), 0)</f>
        <v>0</v>
      </c>
      <c r="V65" s="29">
        <v>0</v>
      </c>
      <c r="W65">
        <f>IF(V65&gt;0, RANK(V65, $V$2:$V$80), 0)</f>
        <v>0</v>
      </c>
      <c r="X65" s="29">
        <v>0</v>
      </c>
      <c r="Y65">
        <f>IF(X65&gt;0, RANK(X65, $X$2:$X$80), 0)</f>
        <v>0</v>
      </c>
    </row>
    <row r="66" spans="1:25">
      <c r="A66" t="str">
        <f>'2014'!A66</f>
        <v>University of Pennsylvania Law Review Online</v>
      </c>
      <c r="B66">
        <f>'2014'!B66</f>
        <v>15</v>
      </c>
      <c r="C66">
        <f>'2014'!C66</f>
        <v>21</v>
      </c>
      <c r="D66">
        <f>'2014'!D66</f>
        <v>11</v>
      </c>
      <c r="E66">
        <f>'2015'!B66</f>
        <v>13</v>
      </c>
      <c r="F66">
        <f>'2015'!C66</f>
        <v>14</v>
      </c>
      <c r="G66">
        <f>'2015'!D66</f>
        <v>0</v>
      </c>
      <c r="H66">
        <f>'2016'!B66</f>
        <v>15</v>
      </c>
      <c r="I66">
        <f>'2016'!C66</f>
        <v>7</v>
      </c>
      <c r="J66">
        <f>'2016'!D66</f>
        <v>1</v>
      </c>
      <c r="K66">
        <f>SUM(B66,E66,H66)</f>
        <v>43</v>
      </c>
      <c r="L66">
        <f>SUM(C66, F66, I66)</f>
        <v>42</v>
      </c>
      <c r="M66">
        <f>SUM(D66, G66, J66)</f>
        <v>12</v>
      </c>
      <c r="N66">
        <f>IF(L66&gt;0, L66/K66, 0)</f>
        <v>0.97674418604651159</v>
      </c>
      <c r="O66">
        <f>IF(M66&gt;0, M66/K66, 0)</f>
        <v>0.27906976744186046</v>
      </c>
      <c r="P66">
        <f>IF(K66&gt;9, RANK(N66, $N$2:$N$80, ), 0)</f>
        <v>23</v>
      </c>
      <c r="Q66">
        <f>IF(K66&gt;9, RANK(O66, $O$2:$O$80, ), 0)</f>
        <v>25</v>
      </c>
      <c r="R66" s="29">
        <v>3</v>
      </c>
      <c r="S66">
        <f>IF(R66&gt;0, RANK(R66, $R$2:$R$80), 0)</f>
        <v>12</v>
      </c>
      <c r="T66" s="29">
        <v>2</v>
      </c>
      <c r="U66">
        <f>IF(T66&gt;0, RANK(T66, $T$2:$T$80), 0)</f>
        <v>10</v>
      </c>
      <c r="V66" s="29">
        <v>0</v>
      </c>
      <c r="W66">
        <f>IF(V66&gt;0, RANK(V66, $V$2:$V$80), 0)</f>
        <v>0</v>
      </c>
      <c r="X66" s="29">
        <v>0</v>
      </c>
      <c r="Y66">
        <f>IF(X66&gt;0, RANK(X66, $X$2:$X$80), 0)</f>
        <v>0</v>
      </c>
    </row>
    <row r="67" spans="1:25">
      <c r="A67" t="str">
        <f>'2014'!A67</f>
        <v>University of Richmond Law Review Online Edition</v>
      </c>
      <c r="B67">
        <f>'2014'!B67</f>
        <v>0</v>
      </c>
      <c r="C67">
        <f>'2014'!C67</f>
        <v>0</v>
      </c>
      <c r="D67">
        <f>'2014'!D67</f>
        <v>0</v>
      </c>
      <c r="E67">
        <f>'2015'!B67</f>
        <v>1</v>
      </c>
      <c r="F67">
        <f>'2015'!C67</f>
        <v>0</v>
      </c>
      <c r="G67">
        <f>'2015'!D67</f>
        <v>0</v>
      </c>
      <c r="H67">
        <f>'2016'!B67</f>
        <v>11</v>
      </c>
      <c r="I67">
        <f>'2016'!C67</f>
        <v>0</v>
      </c>
      <c r="J67">
        <f>'2016'!D67</f>
        <v>0</v>
      </c>
      <c r="K67">
        <f>SUM(B67,E67,H67)</f>
        <v>12</v>
      </c>
      <c r="L67">
        <f>SUM(C67, F67, I67)</f>
        <v>0</v>
      </c>
      <c r="M67">
        <f>SUM(D67, G67, J67)</f>
        <v>0</v>
      </c>
      <c r="N67">
        <f>IF(L67&gt;0, L67/K67, 0)</f>
        <v>0</v>
      </c>
      <c r="O67">
        <f>IF(M67&gt;0, M67/K67, 0)</f>
        <v>0</v>
      </c>
      <c r="P67">
        <f>IF(K67&gt;9, RANK(N67, $N$2:$N$80, ), 0)</f>
        <v>49</v>
      </c>
      <c r="Q67">
        <f>IF(K67&gt;9, RANK(O67, $O$2:$O$80, ), 0)</f>
        <v>42</v>
      </c>
      <c r="R67" s="29">
        <v>0</v>
      </c>
      <c r="S67">
        <f>IF(R67&gt;0, RANK(R67, $R$2:$R$80), 0)</f>
        <v>0</v>
      </c>
      <c r="T67" s="29">
        <v>0</v>
      </c>
      <c r="U67">
        <f>IF(T67&gt;0, RANK(T67, $T$2:$T$80), 0)</f>
        <v>0</v>
      </c>
      <c r="V67" s="29">
        <v>0</v>
      </c>
      <c r="W67">
        <f>IF(V67&gt;0, RANK(V67, $V$2:$V$80), 0)</f>
        <v>0</v>
      </c>
      <c r="X67" s="29">
        <v>0</v>
      </c>
      <c r="Y67">
        <f>IF(X67&gt;0, RANK(X67, $X$2:$X$80), 0)</f>
        <v>0</v>
      </c>
    </row>
    <row r="68" spans="1:25">
      <c r="A68" t="str">
        <f>'2014'!A68</f>
        <v>University of San Francisco Law Review Forum (USF Law Review Forum)</v>
      </c>
      <c r="B68">
        <f>'2014'!B68</f>
        <v>1</v>
      </c>
      <c r="C68">
        <f>'2014'!C68</f>
        <v>0</v>
      </c>
      <c r="D68">
        <f>'2014'!D68</f>
        <v>0</v>
      </c>
      <c r="E68">
        <f>'2015'!B68</f>
        <v>10</v>
      </c>
      <c r="F68">
        <f>'2015'!C68</f>
        <v>2</v>
      </c>
      <c r="G68">
        <f>'2015'!D68</f>
        <v>0</v>
      </c>
      <c r="H68">
        <f>'2016'!B68</f>
        <v>4</v>
      </c>
      <c r="I68">
        <f>'2016'!C68</f>
        <v>0</v>
      </c>
      <c r="J68">
        <f>'2016'!D68</f>
        <v>0</v>
      </c>
      <c r="K68">
        <f>SUM(B68,E68,H68)</f>
        <v>15</v>
      </c>
      <c r="L68">
        <f>SUM(C68, F68, I68)</f>
        <v>2</v>
      </c>
      <c r="M68">
        <f>SUM(D68, G68, J68)</f>
        <v>0</v>
      </c>
      <c r="N68">
        <f>IF(L68&gt;0, L68/K68, 0)</f>
        <v>0.13333333333333333</v>
      </c>
      <c r="O68">
        <f>IF(M68&gt;0, M68/K68, 0)</f>
        <v>0</v>
      </c>
      <c r="P68">
        <f>IF(K68&gt;9, RANK(N68, $N$2:$N$80, ), 0)</f>
        <v>47</v>
      </c>
      <c r="Q68">
        <f>IF(K68&gt;9, RANK(O68, $O$2:$O$80, ), 0)</f>
        <v>42</v>
      </c>
      <c r="R68" s="29">
        <v>1</v>
      </c>
      <c r="S68">
        <f>IF(R68&gt;0, RANK(R68, $R$2:$R$80), 0)</f>
        <v>32</v>
      </c>
      <c r="T68" s="29">
        <v>0</v>
      </c>
      <c r="U68">
        <f>IF(T68&gt;0, RANK(T68, $T$2:$T$80), 0)</f>
        <v>0</v>
      </c>
      <c r="V68" s="29">
        <v>0</v>
      </c>
      <c r="W68">
        <f>IF(V68&gt;0, RANK(V68, $V$2:$V$80), 0)</f>
        <v>0</v>
      </c>
      <c r="X68" s="29">
        <v>0</v>
      </c>
      <c r="Y68">
        <f>IF(X68&gt;0, RANK(X68, $X$2:$X$80), 0)</f>
        <v>0</v>
      </c>
    </row>
    <row r="69" spans="1:25">
      <c r="A69" t="str">
        <f>'2014'!A69</f>
        <v>Utah OnLaw</v>
      </c>
      <c r="B69">
        <f>'2014'!B69</f>
        <v>0</v>
      </c>
      <c r="C69">
        <f>'2014'!C69</f>
        <v>0</v>
      </c>
      <c r="D69">
        <f>'2014'!D69</f>
        <v>0</v>
      </c>
      <c r="E69">
        <f>'2015'!B69</f>
        <v>0</v>
      </c>
      <c r="F69">
        <f>'2015'!C69</f>
        <v>0</v>
      </c>
      <c r="G69">
        <f>'2015'!D69</f>
        <v>0</v>
      </c>
      <c r="H69">
        <f>'2016'!B69</f>
        <v>2</v>
      </c>
      <c r="I69">
        <f>'2016'!C69</f>
        <v>0</v>
      </c>
      <c r="J69">
        <f>'2016'!D69</f>
        <v>0</v>
      </c>
      <c r="K69">
        <f>SUM(B69,E69,H69)</f>
        <v>2</v>
      </c>
      <c r="L69">
        <f>SUM(C69, F69, I69)</f>
        <v>0</v>
      </c>
      <c r="M69">
        <f>SUM(D69, G69, J69)</f>
        <v>0</v>
      </c>
      <c r="N69">
        <f>IF(L69&gt;0, L69/K69, 0)</f>
        <v>0</v>
      </c>
      <c r="O69">
        <f>IF(M69&gt;0, M69/K69, 0)</f>
        <v>0</v>
      </c>
      <c r="P69">
        <f>IF(K69&gt;9, RANK(N69, $N$2:$N$80, ), 0)</f>
        <v>0</v>
      </c>
      <c r="Q69">
        <f>IF(K69&gt;9, RANK(O69, $O$2:$O$80, ), 0)</f>
        <v>0</v>
      </c>
      <c r="R69" s="29">
        <v>0</v>
      </c>
      <c r="S69">
        <f>IF(R69&gt;0, RANK(R69, $R$2:$R$80), 0)</f>
        <v>0</v>
      </c>
      <c r="T69" s="29">
        <v>0</v>
      </c>
      <c r="U69">
        <f>IF(T69&gt;0, RANK(T69, $T$2:$T$80), 0)</f>
        <v>0</v>
      </c>
      <c r="V69" s="29">
        <v>0</v>
      </c>
      <c r="W69">
        <f>IF(V69&gt;0, RANK(V69, $V$2:$V$80), 0)</f>
        <v>0</v>
      </c>
      <c r="X69" s="29">
        <v>0</v>
      </c>
      <c r="Y69">
        <f>IF(X69&gt;0, RANK(X69, $X$2:$X$80), 0)</f>
        <v>0</v>
      </c>
    </row>
    <row r="70" spans="1:25">
      <c r="A70" t="str">
        <f>'2014'!A70</f>
        <v>Vanderbilt Law Review En Banc</v>
      </c>
      <c r="B70">
        <f>'2014'!B70</f>
        <v>17</v>
      </c>
      <c r="C70">
        <f>'2014'!C70</f>
        <v>75</v>
      </c>
      <c r="D70">
        <f>'2014'!D70</f>
        <v>13</v>
      </c>
      <c r="E70">
        <f>'2015'!B70</f>
        <v>19</v>
      </c>
      <c r="F70">
        <f>'2015'!C70</f>
        <v>21</v>
      </c>
      <c r="G70">
        <f>'2015'!D70</f>
        <v>7</v>
      </c>
      <c r="H70">
        <f>'2016'!B70</f>
        <v>10</v>
      </c>
      <c r="I70">
        <f>'2016'!C70</f>
        <v>0</v>
      </c>
      <c r="J70">
        <f>'2016'!D70</f>
        <v>0</v>
      </c>
      <c r="K70">
        <f>SUM(B70,E70,H70)</f>
        <v>46</v>
      </c>
      <c r="L70">
        <f>SUM(C70, F70, I70)</f>
        <v>96</v>
      </c>
      <c r="M70">
        <f>SUM(D70, G70, J70)</f>
        <v>20</v>
      </c>
      <c r="N70">
        <f>IF(L70&gt;0, L70/K70, 0)</f>
        <v>2.0869565217391304</v>
      </c>
      <c r="O70">
        <f>IF(M70&gt;0, M70/K70, 0)</f>
        <v>0.43478260869565216</v>
      </c>
      <c r="P70">
        <f>IF(K70&gt;9, RANK(N70, $N$2:$N$80, ), 0)</f>
        <v>7</v>
      </c>
      <c r="Q70">
        <f>IF(K70&gt;9, RANK(O70, $O$2:$O$80, ), 0)</f>
        <v>17</v>
      </c>
      <c r="R70" s="29">
        <v>6</v>
      </c>
      <c r="S70">
        <f>IF(R70&gt;0, RANK(R70, $R$2:$R$80), 0)</f>
        <v>3</v>
      </c>
      <c r="T70" s="29">
        <v>2</v>
      </c>
      <c r="U70">
        <f>IF(T70&gt;0, RANK(T70, $T$2:$T$80), 0)</f>
        <v>10</v>
      </c>
      <c r="V70" s="29">
        <v>3</v>
      </c>
      <c r="W70">
        <f>IF(V70&gt;0, RANK(V70, $V$2:$V$80), 0)</f>
        <v>4</v>
      </c>
      <c r="X70" s="29">
        <v>0</v>
      </c>
      <c r="Y70">
        <f>IF(X70&gt;0, RANK(X70, $X$2:$X$80), 0)</f>
        <v>0</v>
      </c>
    </row>
    <row r="71" spans="1:25">
      <c r="A71" t="str">
        <f>'2014'!A71</f>
        <v>Villanova Law Review Tolle Lege</v>
      </c>
      <c r="B71">
        <f>'2014'!B71</f>
        <v>3</v>
      </c>
      <c r="C71">
        <f>'2014'!C71</f>
        <v>0</v>
      </c>
      <c r="D71">
        <f>'2014'!D71</f>
        <v>2</v>
      </c>
      <c r="E71">
        <f>'2015'!B71</f>
        <v>3</v>
      </c>
      <c r="F71">
        <f>'2015'!C71</f>
        <v>0</v>
      </c>
      <c r="G71">
        <f>'2015'!D71</f>
        <v>0</v>
      </c>
      <c r="H71">
        <f>'2016'!B71</f>
        <v>3</v>
      </c>
      <c r="I71">
        <f>'2016'!C71</f>
        <v>0</v>
      </c>
      <c r="J71">
        <f>'2016'!D71</f>
        <v>0</v>
      </c>
      <c r="K71">
        <f>SUM(B71,E71,H71)</f>
        <v>9</v>
      </c>
      <c r="L71">
        <f>SUM(C71, F71, I71)</f>
        <v>0</v>
      </c>
      <c r="M71">
        <f>SUM(D71, G71, J71)</f>
        <v>2</v>
      </c>
      <c r="N71">
        <f>IF(L71&gt;0, L71/K71, 0)</f>
        <v>0</v>
      </c>
      <c r="O71">
        <f>IF(M71&gt;0, M71/K71, 0)</f>
        <v>0.22222222222222221</v>
      </c>
      <c r="P71">
        <f>IF(K71&gt;9, RANK(N71, $N$2:$N$80, ), 0)</f>
        <v>0</v>
      </c>
      <c r="Q71">
        <f>IF(K71&gt;9, RANK(O71, $O$2:$O$80, ), 0)</f>
        <v>0</v>
      </c>
      <c r="R71" s="29">
        <v>0</v>
      </c>
      <c r="S71">
        <f>IF(R71&gt;0, RANK(R71, $R$2:$R$80), 0)</f>
        <v>0</v>
      </c>
      <c r="T71" s="29">
        <v>1</v>
      </c>
      <c r="U71">
        <f>IF(T71&gt;0, RANK(T71, $T$2:$T$80), 0)</f>
        <v>20</v>
      </c>
      <c r="V71" s="29">
        <v>0</v>
      </c>
      <c r="W71">
        <f>IF(V71&gt;0, RANK(V71, $V$2:$V$80), 0)</f>
        <v>0</v>
      </c>
      <c r="X71" s="29">
        <v>0</v>
      </c>
      <c r="Y71">
        <f>IF(X71&gt;0, RANK(X71, $X$2:$X$80), 0)</f>
        <v>0</v>
      </c>
    </row>
    <row r="72" spans="1:25">
      <c r="A72" t="str">
        <f>'2014'!A72</f>
        <v>Virginia Law Review Online (VLR Online)</v>
      </c>
      <c r="B72">
        <f>'2014'!B72</f>
        <v>5</v>
      </c>
      <c r="C72">
        <f>'2014'!C72</f>
        <v>14</v>
      </c>
      <c r="D72">
        <f>'2014'!D72</f>
        <v>2</v>
      </c>
      <c r="E72">
        <f>'2015'!B72</f>
        <v>5</v>
      </c>
      <c r="F72">
        <f>'2015'!C72</f>
        <v>10</v>
      </c>
      <c r="G72">
        <f>'2015'!D72</f>
        <v>1</v>
      </c>
      <c r="H72">
        <f>'2016'!B72</f>
        <v>12</v>
      </c>
      <c r="I72">
        <f>'2016'!C72</f>
        <v>0</v>
      </c>
      <c r="J72">
        <f>'2016'!D72</f>
        <v>0</v>
      </c>
      <c r="K72">
        <f>SUM(B72,E72,H72)</f>
        <v>22</v>
      </c>
      <c r="L72">
        <f>SUM(C72, F72, I72)</f>
        <v>24</v>
      </c>
      <c r="M72">
        <f>SUM(D72, G72, J72)</f>
        <v>3</v>
      </c>
      <c r="N72">
        <f>IF(L72&gt;0, L72/K72, 0)</f>
        <v>1.0909090909090908</v>
      </c>
      <c r="O72">
        <f>IF(M72&gt;0, M72/K72, 0)</f>
        <v>0.13636363636363635</v>
      </c>
      <c r="P72">
        <f>IF(K72&gt;9, RANK(N72, $N$2:$N$80, ), 0)</f>
        <v>19</v>
      </c>
      <c r="Q72">
        <f>IF(K72&gt;9, RANK(O72, $O$2:$O$80, ), 0)</f>
        <v>34</v>
      </c>
      <c r="R72" s="29">
        <v>3</v>
      </c>
      <c r="S72">
        <f>IF(R72&gt;0, RANK(R72, $R$2:$R$80), 0)</f>
        <v>12</v>
      </c>
      <c r="T72" s="29">
        <v>1</v>
      </c>
      <c r="U72">
        <f>IF(T72&gt;0, RANK(T72, $T$2:$T$80), 0)</f>
        <v>20</v>
      </c>
      <c r="V72" s="29">
        <v>0</v>
      </c>
      <c r="W72">
        <f>IF(V72&gt;0, RANK(V72, $V$2:$V$80), 0)</f>
        <v>0</v>
      </c>
      <c r="X72" s="29">
        <v>0</v>
      </c>
      <c r="Y72">
        <f>IF(X72&gt;0, RANK(X72, $X$2:$X$80), 0)</f>
        <v>0</v>
      </c>
    </row>
    <row r="73" spans="1:25">
      <c r="A73" t="str">
        <f>'2014'!A73</f>
        <v>Wake Forest Law Review Online</v>
      </c>
      <c r="B73">
        <f>'2014'!B73</f>
        <v>7</v>
      </c>
      <c r="C73">
        <f>'2014'!C73</f>
        <v>2</v>
      </c>
      <c r="D73">
        <f>'2014'!D73</f>
        <v>2</v>
      </c>
      <c r="E73">
        <f>'2015'!B73</f>
        <v>1</v>
      </c>
      <c r="F73">
        <f>'2015'!C73</f>
        <v>0</v>
      </c>
      <c r="G73">
        <f>'2015'!D73</f>
        <v>0</v>
      </c>
      <c r="H73">
        <f>'2016'!B73</f>
        <v>5</v>
      </c>
      <c r="I73">
        <f>'2016'!C73</f>
        <v>0</v>
      </c>
      <c r="J73">
        <f>'2016'!D73</f>
        <v>0</v>
      </c>
      <c r="K73">
        <f>SUM(B73,E73,H73)</f>
        <v>13</v>
      </c>
      <c r="L73">
        <f>SUM(C73, F73, I73)</f>
        <v>2</v>
      </c>
      <c r="M73">
        <f>SUM(D73, G73, J73)</f>
        <v>2</v>
      </c>
      <c r="N73">
        <f>IF(L73&gt;0, L73/K73, 0)</f>
        <v>0.15384615384615385</v>
      </c>
      <c r="O73">
        <f>IF(M73&gt;0, M73/K73, 0)</f>
        <v>0.15384615384615385</v>
      </c>
      <c r="P73">
        <f>IF(K73&gt;9, RANK(N73, $N$2:$N$80, ), 0)</f>
        <v>45</v>
      </c>
      <c r="Q73">
        <f>IF(K73&gt;9, RANK(O73, $O$2:$O$80, ), 0)</f>
        <v>33</v>
      </c>
      <c r="R73" s="29">
        <v>1</v>
      </c>
      <c r="S73">
        <f>IF(R73&gt;0, RANK(R73, $R$2:$R$80), 0)</f>
        <v>32</v>
      </c>
      <c r="T73" s="29">
        <v>1</v>
      </c>
      <c r="U73">
        <f>IF(T73&gt;0, RANK(T73, $T$2:$T$80), 0)</f>
        <v>20</v>
      </c>
      <c r="V73" s="29">
        <v>0</v>
      </c>
      <c r="W73">
        <f>IF(V73&gt;0, RANK(V73, $V$2:$V$80), 0)</f>
        <v>0</v>
      </c>
      <c r="X73" s="29">
        <v>0</v>
      </c>
      <c r="Y73">
        <f>IF(X73&gt;0, RANK(X73, $X$2:$X$80), 0)</f>
        <v>0</v>
      </c>
    </row>
    <row r="74" spans="1:25">
      <c r="A74" t="str">
        <f>'2014'!A74</f>
        <v>Washington and Lee Law Review Online</v>
      </c>
      <c r="B74">
        <f>'2014'!B74</f>
        <v>11</v>
      </c>
      <c r="C74">
        <f>'2014'!C74</f>
        <v>12</v>
      </c>
      <c r="D74">
        <f>'2014'!D74</f>
        <v>19</v>
      </c>
      <c r="E74">
        <f>'2015'!B74</f>
        <v>23</v>
      </c>
      <c r="F74">
        <f>'2015'!C74</f>
        <v>41</v>
      </c>
      <c r="G74">
        <f>'2015'!D74</f>
        <v>8</v>
      </c>
      <c r="H74">
        <f>'2016'!B74</f>
        <v>24</v>
      </c>
      <c r="I74">
        <f>'2016'!C74</f>
        <v>4</v>
      </c>
      <c r="J74">
        <f>'2016'!D74</f>
        <v>6</v>
      </c>
      <c r="K74">
        <f>SUM(B74,E74,H74)</f>
        <v>58</v>
      </c>
      <c r="L74">
        <f>SUM(C74, F74, I74)</f>
        <v>57</v>
      </c>
      <c r="M74">
        <f>SUM(D74, G74, J74)</f>
        <v>33</v>
      </c>
      <c r="N74">
        <f>IF(L74&gt;0, L74/K74, 0)</f>
        <v>0.98275862068965514</v>
      </c>
      <c r="O74">
        <f>IF(M74&gt;0, M74/K74, 0)</f>
        <v>0.56896551724137934</v>
      </c>
      <c r="P74">
        <f>IF(K74&gt;9, RANK(N74, $N$2:$N$80, ), 0)</f>
        <v>22</v>
      </c>
      <c r="Q74">
        <f>IF(K74&gt;9, RANK(O74, $O$2:$O$80, ), 0)</f>
        <v>13</v>
      </c>
      <c r="R74" s="29">
        <v>3</v>
      </c>
      <c r="S74">
        <f>IF(R74&gt;0, RANK(R74, $R$2:$R$80), 0)</f>
        <v>12</v>
      </c>
      <c r="T74" s="29">
        <v>3</v>
      </c>
      <c r="U74">
        <f>IF(T74&gt;0, RANK(T74, $T$2:$T$80), 0)</f>
        <v>8</v>
      </c>
      <c r="V74" s="29">
        <v>1</v>
      </c>
      <c r="W74">
        <f>IF(V74&gt;0, RANK(V74, $V$2:$V$80), 0)</f>
        <v>7</v>
      </c>
      <c r="X74" s="29">
        <v>1</v>
      </c>
      <c r="Y74">
        <f>IF(X74&gt;0, RANK(X74, $X$2:$X$80), 0)</f>
        <v>4</v>
      </c>
    </row>
    <row r="75" spans="1:25">
      <c r="A75" t="str">
        <f>'2014'!A75</f>
        <v>Washington Law Review Online</v>
      </c>
      <c r="B75">
        <f>'2014'!B75</f>
        <v>2</v>
      </c>
      <c r="C75">
        <f>'2014'!C75</f>
        <v>0</v>
      </c>
      <c r="D75">
        <f>'2014'!D75</f>
        <v>0</v>
      </c>
      <c r="E75">
        <f>'2015'!B75</f>
        <v>5</v>
      </c>
      <c r="F75">
        <f>'2015'!C75</f>
        <v>3</v>
      </c>
      <c r="G75">
        <f>'2015'!D75</f>
        <v>0</v>
      </c>
      <c r="H75">
        <f>'2016'!B75</f>
        <v>11</v>
      </c>
      <c r="I75">
        <f>'2016'!C75</f>
        <v>0</v>
      </c>
      <c r="J75">
        <f>'2016'!D75</f>
        <v>0</v>
      </c>
      <c r="K75">
        <f>SUM(B75,E75,H75)</f>
        <v>18</v>
      </c>
      <c r="L75">
        <f>SUM(C75, F75, I75)</f>
        <v>3</v>
      </c>
      <c r="M75">
        <f>SUM(D75, G75, J75)</f>
        <v>0</v>
      </c>
      <c r="N75">
        <f>IF(L75&gt;0, L75/K75, 0)</f>
        <v>0.16666666666666666</v>
      </c>
      <c r="O75">
        <f>IF(M75&gt;0, M75/K75, 0)</f>
        <v>0</v>
      </c>
      <c r="P75">
        <f>IF(K75&gt;9, RANK(N75, $N$2:$N$80, ), 0)</f>
        <v>44</v>
      </c>
      <c r="Q75">
        <f>IF(K75&gt;9, RANK(O75, $O$2:$O$80, ), 0)</f>
        <v>42</v>
      </c>
      <c r="R75" s="29">
        <v>1</v>
      </c>
      <c r="S75">
        <f>IF(R75&gt;0, RANK(R75, $R$2:$R$80), 0)</f>
        <v>32</v>
      </c>
      <c r="T75" s="29">
        <v>1</v>
      </c>
      <c r="U75">
        <f>IF(T75&gt;0, RANK(T75, $T$2:$T$80), 0)</f>
        <v>20</v>
      </c>
      <c r="V75" s="29">
        <v>0</v>
      </c>
      <c r="W75">
        <f>IF(V75&gt;0, RANK(V75, $V$2:$V$80), 0)</f>
        <v>0</v>
      </c>
      <c r="X75" s="29">
        <v>0</v>
      </c>
      <c r="Y75">
        <f>IF(X75&gt;0, RANK(X75, $X$2:$X$80), 0)</f>
        <v>0</v>
      </c>
    </row>
    <row r="76" spans="1:25">
      <c r="A76" t="str">
        <f>'2014'!A76</f>
        <v>Washington University Law Review Commentaries</v>
      </c>
      <c r="B76">
        <f>'2014'!B76</f>
        <v>2</v>
      </c>
      <c r="C76">
        <f>'2014'!C76</f>
        <v>17</v>
      </c>
      <c r="D76">
        <f>'2014'!D76</f>
        <v>28</v>
      </c>
      <c r="E76">
        <f>'2015'!B76</f>
        <v>3</v>
      </c>
      <c r="F76">
        <f>'2015'!C76</f>
        <v>8</v>
      </c>
      <c r="G76">
        <f>'2015'!D76</f>
        <v>9</v>
      </c>
      <c r="H76">
        <f>'2016'!B76</f>
        <v>3</v>
      </c>
      <c r="I76">
        <f>'2016'!C76</f>
        <v>3</v>
      </c>
      <c r="J76">
        <f>'2016'!D76</f>
        <v>1</v>
      </c>
      <c r="K76">
        <f>SUM(B76,E76,H76)</f>
        <v>8</v>
      </c>
      <c r="L76">
        <f>SUM(C76, F76, I76)</f>
        <v>28</v>
      </c>
      <c r="M76">
        <f>SUM(D76, G76, J76)</f>
        <v>38</v>
      </c>
      <c r="N76">
        <f>IF(L76&gt;0, L76/K76, 0)</f>
        <v>3.5</v>
      </c>
      <c r="O76">
        <f>IF(M76&gt;0, M76/K76, 0)</f>
        <v>4.75</v>
      </c>
      <c r="P76">
        <f>IF(K76&gt;9, RANK(N76, $N$2:$N$80, ), 0)</f>
        <v>0</v>
      </c>
      <c r="Q76">
        <f>IF(K76&gt;9, RANK(O76, $O$2:$O$80, ), 0)</f>
        <v>0</v>
      </c>
      <c r="R76" s="29">
        <v>3</v>
      </c>
      <c r="S76">
        <f>IF(R76&gt;0, RANK(R76, $R$2:$R$80), 0)</f>
        <v>12</v>
      </c>
      <c r="T76" s="29">
        <v>3</v>
      </c>
      <c r="U76">
        <f>IF(T76&gt;0, RANK(T76, $T$2:$T$80), 0)</f>
        <v>8</v>
      </c>
      <c r="V76" s="29">
        <v>1</v>
      </c>
      <c r="W76">
        <f>IF(V76&gt;0, RANK(V76, $V$2:$V$80), 0)</f>
        <v>7</v>
      </c>
      <c r="X76" s="29">
        <v>1</v>
      </c>
      <c r="Y76">
        <f>IF(X76&gt;0, RANK(X76, $X$2:$X$80), 0)</f>
        <v>4</v>
      </c>
    </row>
    <row r="77" spans="1:25">
      <c r="A77" t="str">
        <f>'2014'!A77</f>
        <v>West Virginia Law Review Online</v>
      </c>
      <c r="B77">
        <f>'2014'!B77</f>
        <v>0</v>
      </c>
      <c r="C77">
        <f>'2014'!C77</f>
        <v>0</v>
      </c>
      <c r="D77">
        <f>'2014'!D77</f>
        <v>0</v>
      </c>
      <c r="E77">
        <f>'2015'!B77</f>
        <v>4</v>
      </c>
      <c r="F77">
        <f>'2015'!C77</f>
        <v>0</v>
      </c>
      <c r="G77">
        <f>'2015'!D77</f>
        <v>0</v>
      </c>
      <c r="H77">
        <f>'2016'!B77</f>
        <v>5</v>
      </c>
      <c r="I77">
        <f>'2016'!C77</f>
        <v>0</v>
      </c>
      <c r="J77">
        <f>'2016'!D77</f>
        <v>0</v>
      </c>
      <c r="K77">
        <f>SUM(B77,E77,H77)</f>
        <v>9</v>
      </c>
      <c r="L77">
        <f>SUM(C77, F77, I77)</f>
        <v>0</v>
      </c>
      <c r="M77">
        <f>SUM(D77, G77, J77)</f>
        <v>0</v>
      </c>
      <c r="N77">
        <f>IF(L77&gt;0, L77/K77, 0)</f>
        <v>0</v>
      </c>
      <c r="O77">
        <f>IF(M77&gt;0, M77/K77, 0)</f>
        <v>0</v>
      </c>
      <c r="P77">
        <f>IF(K77&gt;9, RANK(N77, $N$2:$N$80, ), 0)</f>
        <v>0</v>
      </c>
      <c r="Q77">
        <f>IF(K77&gt;9, RANK(O77, $O$2:$O$80, ), 0)</f>
        <v>0</v>
      </c>
      <c r="R77" s="29">
        <v>0</v>
      </c>
      <c r="S77">
        <f>IF(R77&gt;0, RANK(R77, $R$2:$R$80), 0)</f>
        <v>0</v>
      </c>
      <c r="T77" s="29">
        <v>0</v>
      </c>
      <c r="U77">
        <f>IF(T77&gt;0, RANK(T77, $T$2:$T$80), 0)</f>
        <v>0</v>
      </c>
      <c r="V77" s="29">
        <v>0</v>
      </c>
      <c r="W77">
        <f>IF(V77&gt;0, RANK(V77, $V$2:$V$80), 0)</f>
        <v>0</v>
      </c>
      <c r="X77" s="29">
        <v>0</v>
      </c>
      <c r="Y77">
        <f>IF(X77&gt;0, RANK(X77, $X$2:$X$80), 0)</f>
        <v>0</v>
      </c>
    </row>
    <row r="78" spans="1:25">
      <c r="A78" t="str">
        <f>'2014'!A78</f>
        <v>William &amp; Mary Law Review Online</v>
      </c>
      <c r="B78">
        <f>'2014'!B78</f>
        <v>0</v>
      </c>
      <c r="C78">
        <f>'2014'!C78</f>
        <v>0</v>
      </c>
      <c r="D78">
        <f>'2014'!D78</f>
        <v>0</v>
      </c>
      <c r="E78">
        <f>'2015'!B78</f>
        <v>0</v>
      </c>
      <c r="F78">
        <f>'2015'!C78</f>
        <v>0</v>
      </c>
      <c r="G78">
        <f>'2015'!D78</f>
        <v>0</v>
      </c>
      <c r="H78">
        <f>'2016'!B78</f>
        <v>2</v>
      </c>
      <c r="I78">
        <f>'2016'!C78</f>
        <v>0</v>
      </c>
      <c r="J78">
        <f>'2016'!D78</f>
        <v>0</v>
      </c>
      <c r="K78">
        <f>SUM(B78,E78,H78)</f>
        <v>2</v>
      </c>
      <c r="L78">
        <f>SUM(C78, F78, I78)</f>
        <v>0</v>
      </c>
      <c r="M78">
        <f>SUM(D78, G78, J78)</f>
        <v>0</v>
      </c>
      <c r="N78">
        <f>IF(L78&gt;0, L78/K78, 0)</f>
        <v>0</v>
      </c>
      <c r="O78">
        <f>IF(M78&gt;0, M78/K78, 0)</f>
        <v>0</v>
      </c>
      <c r="P78">
        <f>IF(K78&gt;9, RANK(N78, $N$2:$N$80, ), 0)</f>
        <v>0</v>
      </c>
      <c r="Q78">
        <f>IF(K78&gt;9, RANK(O78, $O$2:$O$80, ), 0)</f>
        <v>0</v>
      </c>
      <c r="R78" s="29">
        <v>0</v>
      </c>
      <c r="S78">
        <f>IF(R78&gt;0, RANK(R78, $R$2:$R$80), 0)</f>
        <v>0</v>
      </c>
      <c r="T78" s="29">
        <v>0</v>
      </c>
      <c r="U78">
        <f>IF(T78&gt;0, RANK(T78, $T$2:$T$80), 0)</f>
        <v>0</v>
      </c>
      <c r="V78" s="29">
        <v>0</v>
      </c>
      <c r="W78">
        <f>IF(V78&gt;0, RANK(V78, $V$2:$V$80), 0)</f>
        <v>0</v>
      </c>
      <c r="X78" s="29">
        <v>0</v>
      </c>
      <c r="Y78">
        <f>IF(X78&gt;0, RANK(X78, $X$2:$X$80), 0)</f>
        <v>0</v>
      </c>
    </row>
    <row r="79" spans="1:25">
      <c r="A79" t="str">
        <f>'2014'!A79</f>
        <v>Wisconsin Law Review Forward (WLR Forward)</v>
      </c>
      <c r="B79">
        <f>'2014'!B79</f>
        <v>3</v>
      </c>
      <c r="C79">
        <f>'2014'!C79</f>
        <v>5</v>
      </c>
      <c r="D79">
        <f>'2014'!D79</f>
        <v>0</v>
      </c>
      <c r="E79">
        <f>'2015'!B79</f>
        <v>10</v>
      </c>
      <c r="F79">
        <f>'2015'!C79</f>
        <v>2</v>
      </c>
      <c r="G79">
        <f>'2015'!D79</f>
        <v>3</v>
      </c>
      <c r="H79">
        <f>'2016'!B79</f>
        <v>11</v>
      </c>
      <c r="I79">
        <f>'2016'!C79</f>
        <v>4</v>
      </c>
      <c r="J79">
        <f>'2016'!D79</f>
        <v>5</v>
      </c>
      <c r="K79">
        <f>SUM(B79,E79,H79)</f>
        <v>24</v>
      </c>
      <c r="L79">
        <f>SUM(C79, F79, I79)</f>
        <v>11</v>
      </c>
      <c r="M79">
        <f>SUM(D79, G79, J79)</f>
        <v>8</v>
      </c>
      <c r="N79">
        <f>IF(L79&gt;0, L79/K79, 0)</f>
        <v>0.45833333333333331</v>
      </c>
      <c r="O79">
        <f>IF(M79&gt;0, M79/K79, 0)</f>
        <v>0.33333333333333331</v>
      </c>
      <c r="P79">
        <f>IF(K79&gt;9, RANK(N79, $N$2:$N$80, ), 0)</f>
        <v>35</v>
      </c>
      <c r="Q79">
        <f>IF(K79&gt;9, RANK(O79, $O$2:$O$80, ), 0)</f>
        <v>21</v>
      </c>
      <c r="R79" s="29">
        <v>2</v>
      </c>
      <c r="S79">
        <f>IF(R79&gt;0, RANK(R79, $R$2:$R$80), 0)</f>
        <v>22</v>
      </c>
      <c r="T79" s="29">
        <v>2</v>
      </c>
      <c r="U79">
        <f>IF(T79&gt;0, RANK(T79, $T$2:$T$80), 0)</f>
        <v>10</v>
      </c>
      <c r="V79" s="29">
        <v>0</v>
      </c>
      <c r="W79">
        <f>IF(V79&gt;0, RANK(V79, $V$2:$V$80), 0)</f>
        <v>0</v>
      </c>
      <c r="X79" s="29">
        <v>0</v>
      </c>
      <c r="Y79">
        <f>IF(X79&gt;0, RANK(X79, $X$2:$X$80), 0)</f>
        <v>0</v>
      </c>
    </row>
    <row r="80" spans="1:25">
      <c r="A80" t="str">
        <f>'2014'!A80</f>
        <v>Yale Law Journal (YLJ Forum)</v>
      </c>
      <c r="B80">
        <f>'2014'!B80</f>
        <v>25</v>
      </c>
      <c r="C80">
        <f>'2014'!C80</f>
        <v>114</v>
      </c>
      <c r="D80">
        <f>'2014'!D80</f>
        <v>38</v>
      </c>
      <c r="E80">
        <f>'2015'!B80</f>
        <v>19</v>
      </c>
      <c r="F80">
        <f>'2015'!C80</f>
        <v>94</v>
      </c>
      <c r="G80">
        <f>'2015'!D80</f>
        <v>20</v>
      </c>
      <c r="H80">
        <f>'2016'!B80</f>
        <v>44</v>
      </c>
      <c r="I80">
        <f>'2016'!C80</f>
        <v>40</v>
      </c>
      <c r="J80">
        <f>'2016'!D80</f>
        <v>4</v>
      </c>
      <c r="K80">
        <f>SUM(B80,E80,H80)</f>
        <v>88</v>
      </c>
      <c r="L80">
        <f>SUM(C80, F80, I80)</f>
        <v>248</v>
      </c>
      <c r="M80">
        <f>SUM(D80, G80, J80)</f>
        <v>62</v>
      </c>
      <c r="N80">
        <f>IF(L80&gt;0, L80/K80, 0)</f>
        <v>2.8181818181818183</v>
      </c>
      <c r="O80">
        <f>IF(M80&gt;0, M80/K80, 0)</f>
        <v>0.70454545454545459</v>
      </c>
      <c r="P80">
        <f>IF(K80&gt;9, RANK(N80, $N$2:$N$80, ), 0)</f>
        <v>4</v>
      </c>
      <c r="Q80">
        <f>IF(K80&gt;9, RANK(O80, $O$2:$O$80, ), 0)</f>
        <v>12</v>
      </c>
      <c r="R80" s="29">
        <v>8</v>
      </c>
      <c r="S80">
        <f>IF(R80&gt;0, RANK(R80, $R$2:$R$80), 0)</f>
        <v>2</v>
      </c>
      <c r="T80" s="29">
        <v>4</v>
      </c>
      <c r="U80">
        <f>IF(T80&gt;0, RANK(T80, $T$2:$T$80), 0)</f>
        <v>4</v>
      </c>
      <c r="V80" s="29">
        <v>4</v>
      </c>
      <c r="W80">
        <f>IF(V80&gt;0, RANK(V80, $V$2:$V$80), 0)</f>
        <v>3</v>
      </c>
      <c r="X80" s="29">
        <v>1</v>
      </c>
      <c r="Y80">
        <f>IF(X80&gt;0, RANK(X80, $X$2:$X$80), 0)</f>
        <v>4</v>
      </c>
    </row>
  </sheetData>
  <pageMargins left="0.7" right="0.7" top="0.75" bottom="0.75" header="0.3" footer="0.3"/>
  <pageSetup orientation="portrait" horizontalDpi="4294967293"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0"/>
  <sheetViews>
    <sheetView tabSelected="1" topLeftCell="B1" workbookViewId="0">
      <selection activeCell="C6" sqref="C6"/>
    </sheetView>
  </sheetViews>
  <sheetFormatPr defaultColWidth="20.625" defaultRowHeight="15.75"/>
  <cols>
    <col min="1" max="1" width="46.875" style="9" customWidth="1"/>
    <col min="2" max="3" width="53.875" style="2" customWidth="1"/>
    <col min="4" max="4" width="11.125" style="1" customWidth="1"/>
    <col min="5" max="5" width="6.125" style="7" customWidth="1"/>
    <col min="6" max="6" width="8.375" style="7" customWidth="1"/>
    <col min="7" max="7" width="16" style="7" customWidth="1"/>
    <col min="8" max="8" width="10.625" style="7" customWidth="1"/>
    <col min="9" max="9" width="9.875" style="7" customWidth="1"/>
    <col min="10" max="10" width="9.5" style="7" customWidth="1"/>
    <col min="11" max="11" width="10.125" style="7" customWidth="1"/>
    <col min="12" max="12" width="9.375" style="7" customWidth="1"/>
    <col min="13" max="16384" width="20.625" style="7"/>
  </cols>
  <sheetData>
    <row r="1" spans="1:12" ht="47.25">
      <c r="A1" s="8" t="s">
        <v>0</v>
      </c>
      <c r="B1" s="25" t="s">
        <v>81</v>
      </c>
      <c r="C1" s="25" t="s">
        <v>321</v>
      </c>
      <c r="D1" s="26" t="s">
        <v>86</v>
      </c>
      <c r="E1" s="27" t="s">
        <v>104</v>
      </c>
      <c r="F1" s="27" t="s">
        <v>304</v>
      </c>
      <c r="G1" s="28" t="s">
        <v>305</v>
      </c>
      <c r="H1" s="28" t="s">
        <v>306</v>
      </c>
      <c r="I1" s="28" t="s">
        <v>307</v>
      </c>
      <c r="J1" s="28" t="s">
        <v>308</v>
      </c>
      <c r="K1" s="28" t="s">
        <v>309</v>
      </c>
      <c r="L1" s="28" t="s">
        <v>310</v>
      </c>
    </row>
    <row r="2" spans="1:12" ht="47.25">
      <c r="A2" s="16" t="s">
        <v>27</v>
      </c>
      <c r="B2" s="4" t="s">
        <v>94</v>
      </c>
      <c r="C2" s="30" t="s">
        <v>345</v>
      </c>
      <c r="D2" s="3" t="s">
        <v>85</v>
      </c>
      <c r="E2" s="7">
        <f>Calculations!K2</f>
        <v>4</v>
      </c>
      <c r="F2" s="7">
        <f>Calculations!P2</f>
        <v>0</v>
      </c>
      <c r="G2" s="7">
        <f>Calculations!P2</f>
        <v>0</v>
      </c>
      <c r="H2" s="7">
        <f>Calculations!S2</f>
        <v>0</v>
      </c>
      <c r="I2" s="7">
        <f>Calculations!W2</f>
        <v>0</v>
      </c>
      <c r="J2" s="7">
        <f>Calculations!Q2</f>
        <v>0</v>
      </c>
      <c r="K2" s="7">
        <f>Calculations!U2</f>
        <v>20</v>
      </c>
      <c r="L2" s="7">
        <f>Calculations!Y2</f>
        <v>0</v>
      </c>
    </row>
    <row r="3" spans="1:12" ht="78.75">
      <c r="A3" s="16" t="s">
        <v>36</v>
      </c>
      <c r="B3" s="4" t="s">
        <v>123</v>
      </c>
      <c r="C3" s="5" t="s">
        <v>346</v>
      </c>
      <c r="D3" s="1" t="s">
        <v>85</v>
      </c>
      <c r="E3" s="7">
        <f>Calculations!K3</f>
        <v>9</v>
      </c>
      <c r="F3" s="7">
        <f>Calculations!P3</f>
        <v>0</v>
      </c>
      <c r="G3" s="7">
        <f>Calculations!P3</f>
        <v>0</v>
      </c>
      <c r="H3" s="7">
        <f>Calculations!S3</f>
        <v>32</v>
      </c>
      <c r="I3" s="7">
        <f>Calculations!W3</f>
        <v>0</v>
      </c>
      <c r="J3" s="7">
        <f>Calculations!Q3</f>
        <v>0</v>
      </c>
      <c r="K3" s="7">
        <f>Calculations!U3</f>
        <v>20</v>
      </c>
      <c r="L3" s="7">
        <f>Calculations!Y3</f>
        <v>0</v>
      </c>
    </row>
    <row r="4" spans="1:12" ht="78.75">
      <c r="A4" s="16" t="s">
        <v>28</v>
      </c>
      <c r="B4" s="4" t="s">
        <v>119</v>
      </c>
      <c r="C4" s="30" t="s">
        <v>347</v>
      </c>
      <c r="D4" s="3" t="s">
        <v>84</v>
      </c>
      <c r="E4" s="7">
        <f>Calculations!K4</f>
        <v>0</v>
      </c>
      <c r="F4" s="7">
        <f>Calculations!P4</f>
        <v>0</v>
      </c>
      <c r="G4" s="7">
        <f>Calculations!P4</f>
        <v>0</v>
      </c>
      <c r="H4" s="7">
        <f>Calculations!S4</f>
        <v>0</v>
      </c>
      <c r="I4" s="7">
        <f>Calculations!W4</f>
        <v>0</v>
      </c>
      <c r="J4" s="7">
        <f>Calculations!Q4</f>
        <v>0</v>
      </c>
      <c r="K4" s="7">
        <f>Calculations!U4</f>
        <v>0</v>
      </c>
      <c r="L4" s="7">
        <f>Calculations!Y4</f>
        <v>0</v>
      </c>
    </row>
    <row r="5" spans="1:12" ht="63">
      <c r="A5" s="16" t="s">
        <v>20</v>
      </c>
      <c r="B5" s="4" t="s">
        <v>115</v>
      </c>
      <c r="C5" s="5" t="s">
        <v>348</v>
      </c>
      <c r="D5" s="1" t="s">
        <v>85</v>
      </c>
      <c r="E5" s="7">
        <f>Calculations!K5</f>
        <v>34</v>
      </c>
      <c r="F5" s="7">
        <f>Calculations!P5</f>
        <v>46</v>
      </c>
      <c r="G5" s="7">
        <f>Calculations!P5</f>
        <v>46</v>
      </c>
      <c r="H5" s="7">
        <f>Calculations!S5</f>
        <v>32</v>
      </c>
      <c r="I5" s="7">
        <f>Calculations!W5</f>
        <v>0</v>
      </c>
      <c r="J5" s="7">
        <f>Calculations!Q5</f>
        <v>41</v>
      </c>
      <c r="K5" s="7">
        <f>Calculations!U5</f>
        <v>20</v>
      </c>
      <c r="L5" s="7">
        <f>Calculations!Y5</f>
        <v>0</v>
      </c>
    </row>
    <row r="6" spans="1:12" ht="204.75">
      <c r="A6" s="16" t="s">
        <v>65</v>
      </c>
      <c r="B6" s="4" t="s">
        <v>322</v>
      </c>
      <c r="C6" s="5" t="s">
        <v>349</v>
      </c>
      <c r="D6" s="1" t="s">
        <v>87</v>
      </c>
      <c r="E6" s="7">
        <f>Calculations!K6</f>
        <v>2</v>
      </c>
      <c r="F6" s="7">
        <f>Calculations!P6</f>
        <v>0</v>
      </c>
      <c r="G6" s="7">
        <f>Calculations!P6</f>
        <v>0</v>
      </c>
      <c r="H6" s="7">
        <f>Calculations!S6</f>
        <v>0</v>
      </c>
      <c r="I6" s="7">
        <f>Calculations!W6</f>
        <v>0</v>
      </c>
      <c r="J6" s="7">
        <f>Calculations!Q6</f>
        <v>0</v>
      </c>
      <c r="K6" s="7">
        <f>Calculations!U6</f>
        <v>0</v>
      </c>
      <c r="L6" s="7">
        <f>Calculations!Y6</f>
        <v>0</v>
      </c>
    </row>
    <row r="7" spans="1:12" ht="63">
      <c r="A7" s="16" t="s">
        <v>8</v>
      </c>
      <c r="B7" s="4" t="s">
        <v>88</v>
      </c>
      <c r="C7" s="5" t="s">
        <v>350</v>
      </c>
      <c r="D7" s="1" t="s">
        <v>84</v>
      </c>
      <c r="E7" s="7">
        <f>Calculations!K7</f>
        <v>26</v>
      </c>
      <c r="F7" s="7">
        <f>Calculations!P7</f>
        <v>8</v>
      </c>
      <c r="G7" s="7">
        <f>Calculations!P7</f>
        <v>8</v>
      </c>
      <c r="H7" s="7">
        <f>Calculations!S7</f>
        <v>6</v>
      </c>
      <c r="I7" s="7">
        <f>Calculations!W7</f>
        <v>0</v>
      </c>
      <c r="J7" s="7">
        <f>Calculations!Q7</f>
        <v>18</v>
      </c>
      <c r="K7" s="7">
        <f>Calculations!U7</f>
        <v>10</v>
      </c>
      <c r="L7" s="7">
        <f>Calculations!Y7</f>
        <v>0</v>
      </c>
    </row>
    <row r="8" spans="1:12" ht="78.75">
      <c r="A8" s="16" t="s">
        <v>52</v>
      </c>
      <c r="B8" s="4" t="s">
        <v>323</v>
      </c>
      <c r="C8" s="30" t="s">
        <v>351</v>
      </c>
      <c r="D8" s="3" t="s">
        <v>84</v>
      </c>
      <c r="E8" s="7">
        <f>Calculations!K8</f>
        <v>17</v>
      </c>
      <c r="F8" s="7">
        <f>Calculations!P8</f>
        <v>15</v>
      </c>
      <c r="G8" s="7">
        <f>Calculations!P8</f>
        <v>15</v>
      </c>
      <c r="H8" s="7">
        <f>Calculations!S8</f>
        <v>22</v>
      </c>
      <c r="I8" s="7">
        <f>Calculations!W8</f>
        <v>7</v>
      </c>
      <c r="J8" s="7">
        <f>Calculations!Q8</f>
        <v>28</v>
      </c>
      <c r="K8" s="7">
        <f>Calculations!U8</f>
        <v>20</v>
      </c>
      <c r="L8" s="7">
        <f>Calculations!Y8</f>
        <v>0</v>
      </c>
    </row>
    <row r="9" spans="1:12" ht="110.25">
      <c r="A9" s="16" t="s">
        <v>74</v>
      </c>
      <c r="B9" s="4" t="s">
        <v>135</v>
      </c>
      <c r="C9" s="30" t="s">
        <v>352</v>
      </c>
      <c r="D9" s="3" t="s">
        <v>85</v>
      </c>
      <c r="E9" s="7">
        <f>Calculations!K9</f>
        <v>1</v>
      </c>
      <c r="F9" s="7">
        <f>Calculations!P9</f>
        <v>0</v>
      </c>
      <c r="G9" s="7">
        <f>Calculations!P9</f>
        <v>0</v>
      </c>
      <c r="H9" s="7">
        <f>Calculations!S9</f>
        <v>0</v>
      </c>
      <c r="I9" s="7">
        <f>Calculations!W9</f>
        <v>0</v>
      </c>
      <c r="J9" s="7">
        <f>Calculations!Q9</f>
        <v>0</v>
      </c>
      <c r="K9" s="7">
        <f>Calculations!U9</f>
        <v>0</v>
      </c>
      <c r="L9" s="7">
        <f>Calculations!Y9</f>
        <v>0</v>
      </c>
    </row>
    <row r="10" spans="1:12" ht="110.25">
      <c r="A10" s="16" t="s">
        <v>72</v>
      </c>
      <c r="B10" s="4" t="s">
        <v>134</v>
      </c>
      <c r="C10" s="5" t="s">
        <v>353</v>
      </c>
      <c r="D10" s="1" t="s">
        <v>85</v>
      </c>
      <c r="E10" s="7">
        <f>Calculations!K10</f>
        <v>29</v>
      </c>
      <c r="F10" s="7">
        <f>Calculations!P10</f>
        <v>48</v>
      </c>
      <c r="G10" s="7">
        <f>Calculations!P10</f>
        <v>48</v>
      </c>
      <c r="H10" s="7">
        <f>Calculations!S10</f>
        <v>32</v>
      </c>
      <c r="I10" s="7">
        <f>Calculations!W10</f>
        <v>0</v>
      </c>
      <c r="J10" s="7">
        <f>Calculations!Q10</f>
        <v>37</v>
      </c>
      <c r="K10" s="7">
        <f>Calculations!U10</f>
        <v>20</v>
      </c>
      <c r="L10" s="7">
        <f>Calculations!Y10</f>
        <v>0</v>
      </c>
    </row>
    <row r="11" spans="1:12" ht="94.5">
      <c r="A11" s="20" t="s">
        <v>4</v>
      </c>
      <c r="B11" s="4" t="s">
        <v>107</v>
      </c>
      <c r="C11" s="5" t="s">
        <v>354</v>
      </c>
      <c r="D11" s="1" t="s">
        <v>84</v>
      </c>
      <c r="E11" s="7">
        <f>Calculations!K11</f>
        <v>29</v>
      </c>
      <c r="F11" s="7">
        <f>Calculations!P11</f>
        <v>6</v>
      </c>
      <c r="G11" s="7">
        <f>Calculations!P11</f>
        <v>6</v>
      </c>
      <c r="H11" s="7">
        <f>Calculations!S11</f>
        <v>12</v>
      </c>
      <c r="I11" s="7">
        <f>Calculations!W11</f>
        <v>5</v>
      </c>
      <c r="J11" s="7">
        <f>Calculations!Q11</f>
        <v>4</v>
      </c>
      <c r="K11" s="7">
        <f>Calculations!U11</f>
        <v>4</v>
      </c>
      <c r="L11" s="7">
        <f>Calculations!Y11</f>
        <v>2</v>
      </c>
    </row>
    <row r="12" spans="1:12" ht="141.75">
      <c r="A12" s="16" t="s">
        <v>50</v>
      </c>
      <c r="B12" s="4" t="s">
        <v>127</v>
      </c>
      <c r="C12" s="30" t="s">
        <v>355</v>
      </c>
      <c r="D12" s="3" t="s">
        <v>84</v>
      </c>
      <c r="E12" s="7">
        <f>Calculations!K12</f>
        <v>9</v>
      </c>
      <c r="F12" s="7">
        <f>Calculations!P12</f>
        <v>0</v>
      </c>
      <c r="G12" s="7">
        <f>Calculations!P12</f>
        <v>0</v>
      </c>
      <c r="H12" s="7">
        <f>Calculations!S12</f>
        <v>12</v>
      </c>
      <c r="I12" s="7">
        <f>Calculations!W12</f>
        <v>0</v>
      </c>
      <c r="J12" s="7">
        <f>Calculations!Q12</f>
        <v>0</v>
      </c>
      <c r="K12" s="7">
        <f>Calculations!U12</f>
        <v>20</v>
      </c>
      <c r="L12" s="7">
        <f>Calculations!Y12</f>
        <v>0</v>
      </c>
    </row>
    <row r="13" spans="1:12" ht="78.75">
      <c r="A13" s="16" t="s">
        <v>13</v>
      </c>
      <c r="B13" s="4" t="s">
        <v>324</v>
      </c>
      <c r="C13" s="5" t="s">
        <v>356</v>
      </c>
      <c r="D13" s="1" t="s">
        <v>84</v>
      </c>
      <c r="E13" s="7">
        <f>Calculations!K13</f>
        <v>19</v>
      </c>
      <c r="F13" s="7">
        <f>Calculations!P13</f>
        <v>26</v>
      </c>
      <c r="G13" s="7">
        <f>Calculations!P13</f>
        <v>26</v>
      </c>
      <c r="H13" s="7">
        <f>Calculations!S13</f>
        <v>22</v>
      </c>
      <c r="I13" s="7">
        <f>Calculations!W13</f>
        <v>0</v>
      </c>
      <c r="J13" s="7">
        <f>Calculations!Q13</f>
        <v>42</v>
      </c>
      <c r="K13" s="7">
        <f>Calculations!U13</f>
        <v>0</v>
      </c>
      <c r="L13" s="7">
        <f>Calculations!Y13</f>
        <v>0</v>
      </c>
    </row>
    <row r="14" spans="1:12" ht="126">
      <c r="A14" s="16" t="s">
        <v>51</v>
      </c>
      <c r="B14" s="4" t="s">
        <v>128</v>
      </c>
      <c r="C14" s="30" t="s">
        <v>357</v>
      </c>
      <c r="D14" s="3" t="s">
        <v>84</v>
      </c>
      <c r="E14" s="7">
        <f>Calculations!K14</f>
        <v>42</v>
      </c>
      <c r="F14" s="7">
        <f>Calculations!P14</f>
        <v>24</v>
      </c>
      <c r="G14" s="7">
        <f>Calculations!P14</f>
        <v>24</v>
      </c>
      <c r="H14" s="7">
        <f>Calculations!S14</f>
        <v>12</v>
      </c>
      <c r="I14" s="7">
        <f>Calculations!W14</f>
        <v>0</v>
      </c>
      <c r="J14" s="7">
        <f>Calculations!Q14</f>
        <v>42</v>
      </c>
      <c r="K14" s="7">
        <f>Calculations!U14</f>
        <v>0</v>
      </c>
      <c r="L14" s="7">
        <f>Calculations!Y14</f>
        <v>0</v>
      </c>
    </row>
    <row r="15" spans="1:12" ht="47.25">
      <c r="A15" s="16" t="s">
        <v>68</v>
      </c>
      <c r="B15" s="4" t="s">
        <v>132</v>
      </c>
      <c r="C15" s="5" t="s">
        <v>358</v>
      </c>
      <c r="D15" s="1" t="s">
        <v>85</v>
      </c>
      <c r="E15" s="7">
        <f>Calculations!K15</f>
        <v>10</v>
      </c>
      <c r="F15" s="7">
        <f>Calculations!P15</f>
        <v>43</v>
      </c>
      <c r="G15" s="7">
        <f>Calculations!P15</f>
        <v>43</v>
      </c>
      <c r="H15" s="7">
        <f>Calculations!S15</f>
        <v>32</v>
      </c>
      <c r="I15" s="7">
        <f>Calculations!W15</f>
        <v>0</v>
      </c>
      <c r="J15" s="7">
        <f>Calculations!Q15</f>
        <v>42</v>
      </c>
      <c r="K15" s="7">
        <f>Calculations!U15</f>
        <v>0</v>
      </c>
      <c r="L15" s="7">
        <f>Calculations!Y15</f>
        <v>0</v>
      </c>
    </row>
    <row r="16" spans="1:12" ht="173.25">
      <c r="A16" s="16" t="s">
        <v>11</v>
      </c>
      <c r="B16" s="4" t="s">
        <v>111</v>
      </c>
      <c r="C16" s="5" t="s">
        <v>359</v>
      </c>
      <c r="D16" s="1" t="s">
        <v>84</v>
      </c>
      <c r="E16" s="7">
        <f>Calculations!K16</f>
        <v>15</v>
      </c>
      <c r="F16" s="7">
        <f>Calculations!P16</f>
        <v>11</v>
      </c>
      <c r="G16" s="7">
        <f>Calculations!P16</f>
        <v>11</v>
      </c>
      <c r="H16" s="7">
        <f>Calculations!S16</f>
        <v>12</v>
      </c>
      <c r="I16" s="7">
        <f>Calculations!W16</f>
        <v>0</v>
      </c>
      <c r="J16" s="7">
        <f>Calculations!Q16</f>
        <v>30</v>
      </c>
      <c r="K16" s="7">
        <f>Calculations!U16</f>
        <v>20</v>
      </c>
      <c r="L16" s="7">
        <f>Calculations!Y16</f>
        <v>0</v>
      </c>
    </row>
    <row r="17" spans="1:12" ht="94.5">
      <c r="A17" s="16" t="s">
        <v>22</v>
      </c>
      <c r="B17" s="4" t="s">
        <v>116</v>
      </c>
      <c r="C17" s="5" t="s">
        <v>349</v>
      </c>
      <c r="D17" s="5" t="s">
        <v>85</v>
      </c>
      <c r="E17" s="7">
        <f>Calculations!K17</f>
        <v>22</v>
      </c>
      <c r="F17" s="7">
        <f>Calculations!P17</f>
        <v>29</v>
      </c>
      <c r="G17" s="7">
        <f>Calculations!P17</f>
        <v>29</v>
      </c>
      <c r="H17" s="7">
        <f>Calculations!S17</f>
        <v>22</v>
      </c>
      <c r="I17" s="7">
        <f>Calculations!W17</f>
        <v>0</v>
      </c>
      <c r="J17" s="7">
        <f>Calculations!Q17</f>
        <v>15</v>
      </c>
      <c r="K17" s="7">
        <f>Calculations!U17</f>
        <v>10</v>
      </c>
      <c r="L17" s="7">
        <f>Calculations!Y17</f>
        <v>0</v>
      </c>
    </row>
    <row r="18" spans="1:12" ht="63">
      <c r="A18" s="16" t="s">
        <v>41</v>
      </c>
      <c r="B18" s="4" t="s">
        <v>325</v>
      </c>
      <c r="C18" s="5" t="s">
        <v>360</v>
      </c>
      <c r="D18" s="1" t="s">
        <v>84</v>
      </c>
      <c r="E18" s="7">
        <f>Calculations!K18</f>
        <v>72</v>
      </c>
      <c r="F18" s="7">
        <f>Calculations!P18</f>
        <v>40</v>
      </c>
      <c r="G18" s="7">
        <f>Calculations!P18</f>
        <v>40</v>
      </c>
      <c r="H18" s="7">
        <f>Calculations!S18</f>
        <v>22</v>
      </c>
      <c r="I18" s="7">
        <f>Calculations!W18</f>
        <v>0</v>
      </c>
      <c r="J18" s="7">
        <f>Calculations!Q18</f>
        <v>38</v>
      </c>
      <c r="K18" s="7">
        <f>Calculations!U18</f>
        <v>20</v>
      </c>
      <c r="L18" s="7">
        <f>Calculations!Y18</f>
        <v>0</v>
      </c>
    </row>
    <row r="19" spans="1:12" ht="141.75">
      <c r="A19" s="16" t="s">
        <v>34</v>
      </c>
      <c r="B19" s="4" t="s">
        <v>122</v>
      </c>
      <c r="C19" s="5" t="s">
        <v>361</v>
      </c>
      <c r="D19" s="1" t="s">
        <v>85</v>
      </c>
      <c r="E19" s="7">
        <f>Calculations!K19</f>
        <v>8</v>
      </c>
      <c r="F19" s="7">
        <f>Calculations!P19</f>
        <v>0</v>
      </c>
      <c r="G19" s="7">
        <f>Calculations!P19</f>
        <v>0</v>
      </c>
      <c r="H19" s="7">
        <f>Calculations!S19</f>
        <v>32</v>
      </c>
      <c r="I19" s="7">
        <f>Calculations!W19</f>
        <v>0</v>
      </c>
      <c r="J19" s="7">
        <f>Calculations!Q19</f>
        <v>0</v>
      </c>
      <c r="K19" s="7">
        <f>Calculations!U19</f>
        <v>20</v>
      </c>
      <c r="L19" s="7">
        <f>Calculations!Y19</f>
        <v>0</v>
      </c>
    </row>
    <row r="20" spans="1:12" ht="126">
      <c r="A20" s="16" t="s">
        <v>25</v>
      </c>
      <c r="B20" s="4" t="s">
        <v>326</v>
      </c>
      <c r="C20" s="5" t="s">
        <v>362</v>
      </c>
      <c r="D20" s="1" t="s">
        <v>85</v>
      </c>
      <c r="E20" s="7">
        <f>Calculations!K20</f>
        <v>22</v>
      </c>
      <c r="F20" s="7">
        <f>Calculations!P20</f>
        <v>32</v>
      </c>
      <c r="G20" s="7">
        <f>Calculations!P20</f>
        <v>32</v>
      </c>
      <c r="H20" s="7">
        <f>Calculations!S20</f>
        <v>22</v>
      </c>
      <c r="I20" s="7">
        <f>Calculations!W20</f>
        <v>0</v>
      </c>
      <c r="J20" s="7">
        <f>Calculations!Q20</f>
        <v>40</v>
      </c>
      <c r="K20" s="7">
        <f>Calculations!U20</f>
        <v>20</v>
      </c>
      <c r="L20" s="7">
        <f>Calculations!Y20</f>
        <v>0</v>
      </c>
    </row>
    <row r="21" spans="1:12" ht="141.75">
      <c r="A21" s="16" t="s">
        <v>14</v>
      </c>
      <c r="B21" s="4" t="s">
        <v>112</v>
      </c>
      <c r="C21" s="5" t="s">
        <v>363</v>
      </c>
      <c r="D21" s="1" t="s">
        <v>84</v>
      </c>
      <c r="E21" s="7">
        <f>Calculations!K21</f>
        <v>22</v>
      </c>
      <c r="F21" s="7">
        <f>Calculations!P21</f>
        <v>10</v>
      </c>
      <c r="G21" s="7">
        <f>Calculations!P21</f>
        <v>10</v>
      </c>
      <c r="H21" s="7">
        <f>Calculations!S21</f>
        <v>6</v>
      </c>
      <c r="I21" s="7">
        <f>Calculations!W21</f>
        <v>0</v>
      </c>
      <c r="J21" s="7">
        <f>Calculations!Q21</f>
        <v>11</v>
      </c>
      <c r="K21" s="7">
        <f>Calculations!U21</f>
        <v>10</v>
      </c>
      <c r="L21" s="7">
        <f>Calculations!Y21</f>
        <v>0</v>
      </c>
    </row>
    <row r="22" spans="1:12" ht="110.25">
      <c r="A22" s="16" t="s">
        <v>30</v>
      </c>
      <c r="B22" s="4" t="s">
        <v>121</v>
      </c>
      <c r="C22" s="30" t="s">
        <v>364</v>
      </c>
      <c r="D22" s="3" t="s">
        <v>85</v>
      </c>
      <c r="E22" s="7">
        <f>Calculations!K22</f>
        <v>2</v>
      </c>
      <c r="F22" s="7">
        <f>Calculations!P22</f>
        <v>0</v>
      </c>
      <c r="G22" s="7">
        <f>Calculations!P22</f>
        <v>0</v>
      </c>
      <c r="H22" s="7">
        <f>Calculations!S22</f>
        <v>0</v>
      </c>
      <c r="I22" s="7">
        <f>Calculations!W22</f>
        <v>0</v>
      </c>
      <c r="J22" s="7">
        <f>Calculations!Q22</f>
        <v>0</v>
      </c>
      <c r="K22" s="7">
        <f>Calculations!U22</f>
        <v>0</v>
      </c>
      <c r="L22" s="7">
        <f>Calculations!Y22</f>
        <v>0</v>
      </c>
    </row>
    <row r="23" spans="1:12" ht="47.25">
      <c r="A23" s="16" t="s">
        <v>73</v>
      </c>
      <c r="B23" s="4" t="s">
        <v>103</v>
      </c>
      <c r="C23" s="5" t="s">
        <v>365</v>
      </c>
      <c r="D23" s="5" t="s">
        <v>85</v>
      </c>
      <c r="E23" s="7">
        <f>Calculations!K23</f>
        <v>0</v>
      </c>
      <c r="F23" s="7">
        <f>Calculations!P23</f>
        <v>0</v>
      </c>
      <c r="G23" s="7">
        <f>Calculations!P23</f>
        <v>0</v>
      </c>
      <c r="H23" s="7">
        <f>Calculations!S23</f>
        <v>0</v>
      </c>
      <c r="I23" s="7">
        <f>Calculations!W23</f>
        <v>0</v>
      </c>
      <c r="J23" s="7">
        <f>Calculations!Q23</f>
        <v>0</v>
      </c>
      <c r="K23" s="7">
        <f>Calculations!U23</f>
        <v>0</v>
      </c>
      <c r="L23" s="7">
        <f>Calculations!Y23</f>
        <v>0</v>
      </c>
    </row>
    <row r="24" spans="1:12" ht="110.25">
      <c r="A24" s="16" t="s">
        <v>2</v>
      </c>
      <c r="B24" s="4" t="s">
        <v>139</v>
      </c>
      <c r="C24" s="5" t="s">
        <v>366</v>
      </c>
      <c r="D24" s="3" t="s">
        <v>84</v>
      </c>
      <c r="E24" s="7">
        <f>Calculations!K24</f>
        <v>107</v>
      </c>
      <c r="F24" s="7">
        <f>Calculations!P24</f>
        <v>2</v>
      </c>
      <c r="G24" s="7">
        <f>Calculations!P24</f>
        <v>2</v>
      </c>
      <c r="H24" s="7">
        <f>Calculations!S24</f>
        <v>1</v>
      </c>
      <c r="I24" s="7">
        <f>Calculations!W24</f>
        <v>1</v>
      </c>
      <c r="J24" s="7">
        <f>Calculations!Q24</f>
        <v>1</v>
      </c>
      <c r="K24" s="7">
        <f>Calculations!U24</f>
        <v>1</v>
      </c>
      <c r="L24" s="7">
        <f>Calculations!Y24</f>
        <v>1</v>
      </c>
    </row>
    <row r="25" spans="1:12" ht="31.5">
      <c r="A25" s="16" t="s">
        <v>44</v>
      </c>
      <c r="B25" s="4" t="s">
        <v>97</v>
      </c>
      <c r="C25" s="5" t="s">
        <v>361</v>
      </c>
      <c r="D25" s="1" t="s">
        <v>85</v>
      </c>
      <c r="E25" s="7">
        <f>Calculations!K25</f>
        <v>0</v>
      </c>
      <c r="F25" s="7">
        <f>Calculations!P25</f>
        <v>0</v>
      </c>
      <c r="G25" s="7">
        <f>Calculations!P25</f>
        <v>0</v>
      </c>
      <c r="H25" s="7">
        <f>Calculations!S25</f>
        <v>0</v>
      </c>
      <c r="I25" s="7">
        <f>Calculations!W25</f>
        <v>0</v>
      </c>
      <c r="J25" s="7">
        <f>Calculations!Q25</f>
        <v>0</v>
      </c>
      <c r="K25" s="7">
        <f>Calculations!U25</f>
        <v>0</v>
      </c>
      <c r="L25" s="7">
        <f>Calculations!Y25</f>
        <v>0</v>
      </c>
    </row>
    <row r="26" spans="1:12" ht="78.75">
      <c r="A26" s="16" t="s">
        <v>45</v>
      </c>
      <c r="B26" s="4" t="s">
        <v>125</v>
      </c>
      <c r="C26" s="5" t="s">
        <v>361</v>
      </c>
      <c r="D26" s="1" t="s">
        <v>84</v>
      </c>
      <c r="E26" s="7">
        <f>Calculations!K26</f>
        <v>34</v>
      </c>
      <c r="F26" s="7">
        <f>Calculations!P26</f>
        <v>42</v>
      </c>
      <c r="G26" s="7">
        <f>Calculations!P26</f>
        <v>42</v>
      </c>
      <c r="H26" s="7">
        <f>Calculations!S26</f>
        <v>32</v>
      </c>
      <c r="I26" s="7">
        <f>Calculations!W26</f>
        <v>0</v>
      </c>
      <c r="J26" s="7">
        <f>Calculations!Q26</f>
        <v>32</v>
      </c>
      <c r="K26" s="7">
        <f>Calculations!U26</f>
        <v>20</v>
      </c>
      <c r="L26" s="7">
        <f>Calculations!Y26</f>
        <v>0</v>
      </c>
    </row>
    <row r="27" spans="1:12" ht="110.25">
      <c r="A27" s="16" t="s">
        <v>26</v>
      </c>
      <c r="B27" s="4" t="s">
        <v>118</v>
      </c>
      <c r="C27" s="30" t="s">
        <v>367</v>
      </c>
      <c r="D27" s="3" t="s">
        <v>85</v>
      </c>
      <c r="E27" s="7">
        <f>Calculations!K27</f>
        <v>18</v>
      </c>
      <c r="F27" s="7">
        <f>Calculations!P27</f>
        <v>36</v>
      </c>
      <c r="G27" s="7">
        <f>Calculations!P27</f>
        <v>36</v>
      </c>
      <c r="H27" s="7">
        <f>Calculations!S27</f>
        <v>22</v>
      </c>
      <c r="I27" s="7">
        <f>Calculations!W27</f>
        <v>0</v>
      </c>
      <c r="J27" s="7">
        <f>Calculations!Q27</f>
        <v>38</v>
      </c>
      <c r="K27" s="7">
        <f>Calculations!U27</f>
        <v>20</v>
      </c>
      <c r="L27" s="7">
        <f>Calculations!Y27</f>
        <v>0</v>
      </c>
    </row>
    <row r="28" spans="1:12" ht="78.75">
      <c r="A28" s="16" t="s">
        <v>21</v>
      </c>
      <c r="B28" s="4" t="s">
        <v>327</v>
      </c>
      <c r="C28" s="5" t="s">
        <v>349</v>
      </c>
      <c r="D28" s="5" t="s">
        <v>84</v>
      </c>
      <c r="E28" s="7">
        <f>Calculations!K28</f>
        <v>36</v>
      </c>
      <c r="F28" s="7">
        <f>Calculations!P28</f>
        <v>14</v>
      </c>
      <c r="G28" s="7">
        <f>Calculations!P28</f>
        <v>14</v>
      </c>
      <c r="H28" s="7">
        <f>Calculations!S28</f>
        <v>6</v>
      </c>
      <c r="I28" s="7">
        <f>Calculations!W28</f>
        <v>0</v>
      </c>
      <c r="J28" s="7">
        <f>Calculations!Q28</f>
        <v>23</v>
      </c>
      <c r="K28" s="7">
        <f>Calculations!U28</f>
        <v>10</v>
      </c>
      <c r="L28" s="7">
        <f>Calculations!Y28</f>
        <v>0</v>
      </c>
    </row>
    <row r="29" spans="1:12" ht="110.25">
      <c r="A29" s="16" t="s">
        <v>48</v>
      </c>
      <c r="B29" s="4" t="s">
        <v>90</v>
      </c>
      <c r="C29" s="5" t="s">
        <v>361</v>
      </c>
      <c r="D29" s="1" t="s">
        <v>85</v>
      </c>
      <c r="E29" s="7">
        <f>Calculations!K29</f>
        <v>5</v>
      </c>
      <c r="F29" s="7">
        <f>Calculations!P29</f>
        <v>0</v>
      </c>
      <c r="G29" s="7">
        <f>Calculations!P29</f>
        <v>0</v>
      </c>
      <c r="H29" s="7">
        <f>Calculations!S29</f>
        <v>32</v>
      </c>
      <c r="I29" s="7">
        <f>Calculations!W29</f>
        <v>0</v>
      </c>
      <c r="J29" s="7">
        <f>Calculations!Q29</f>
        <v>0</v>
      </c>
      <c r="K29" s="7">
        <f>Calculations!U29</f>
        <v>0</v>
      </c>
      <c r="L29" s="7">
        <f>Calculations!Y29</f>
        <v>0</v>
      </c>
    </row>
    <row r="30" spans="1:12" ht="47.25">
      <c r="A30" s="16" t="s">
        <v>56</v>
      </c>
      <c r="B30" s="4" t="s">
        <v>328</v>
      </c>
      <c r="C30" s="4" t="s">
        <v>368</v>
      </c>
      <c r="D30" s="5"/>
      <c r="E30" s="7">
        <f>Calculations!K30</f>
        <v>1</v>
      </c>
      <c r="F30" s="7">
        <f>Calculations!P30</f>
        <v>0</v>
      </c>
      <c r="G30" s="7">
        <f>Calculations!P30</f>
        <v>0</v>
      </c>
      <c r="H30" s="7">
        <f>Calculations!S30</f>
        <v>0</v>
      </c>
      <c r="I30" s="7">
        <f>Calculations!W30</f>
        <v>0</v>
      </c>
      <c r="J30" s="7">
        <f>Calculations!Q30</f>
        <v>0</v>
      </c>
      <c r="K30" s="7">
        <f>Calculations!U30</f>
        <v>0</v>
      </c>
      <c r="L30" s="7">
        <f>Calculations!Y30</f>
        <v>0</v>
      </c>
    </row>
    <row r="31" spans="1:12" ht="126">
      <c r="A31" s="16" t="s">
        <v>42</v>
      </c>
      <c r="B31" s="4" t="s">
        <v>96</v>
      </c>
      <c r="C31" s="5" t="s">
        <v>369</v>
      </c>
      <c r="D31" s="1" t="s">
        <v>84</v>
      </c>
      <c r="E31" s="7">
        <f>Calculations!K31</f>
        <v>5</v>
      </c>
      <c r="F31" s="7">
        <f>Calculations!P31</f>
        <v>0</v>
      </c>
      <c r="G31" s="7">
        <f>Calculations!P31</f>
        <v>0</v>
      </c>
      <c r="H31" s="7">
        <f>Calculations!S31</f>
        <v>32</v>
      </c>
      <c r="I31" s="7">
        <f>Calculations!W31</f>
        <v>0</v>
      </c>
      <c r="J31" s="7">
        <f>Calculations!Q31</f>
        <v>0</v>
      </c>
      <c r="K31" s="7">
        <f>Calculations!U31</f>
        <v>0</v>
      </c>
      <c r="L31" s="7">
        <f>Calculations!Y31</f>
        <v>0</v>
      </c>
    </row>
    <row r="32" spans="1:12" ht="126">
      <c r="A32" s="16" t="s">
        <v>9</v>
      </c>
      <c r="B32" s="4" t="s">
        <v>110</v>
      </c>
      <c r="C32" s="5" t="s">
        <v>361</v>
      </c>
      <c r="D32" s="1" t="s">
        <v>84</v>
      </c>
      <c r="E32" s="7">
        <f>Calculations!K32</f>
        <v>22</v>
      </c>
      <c r="F32" s="7">
        <f>Calculations!P32</f>
        <v>9</v>
      </c>
      <c r="G32" s="7">
        <f>Calculations!P32</f>
        <v>9</v>
      </c>
      <c r="H32" s="7">
        <f>Calculations!S32</f>
        <v>12</v>
      </c>
      <c r="I32" s="7">
        <f>Calculations!W32</f>
        <v>0</v>
      </c>
      <c r="J32" s="7">
        <f>Calculations!Q32</f>
        <v>5</v>
      </c>
      <c r="K32" s="7">
        <f>Calculations!U32</f>
        <v>4</v>
      </c>
      <c r="L32" s="7">
        <f>Calculations!Y32</f>
        <v>4</v>
      </c>
    </row>
    <row r="33" spans="1:12" ht="110.25">
      <c r="A33" s="16" t="s">
        <v>66</v>
      </c>
      <c r="B33" s="4" t="s">
        <v>329</v>
      </c>
      <c r="C33" s="5" t="s">
        <v>360</v>
      </c>
      <c r="D33" s="1" t="s">
        <v>85</v>
      </c>
      <c r="E33" s="7">
        <f>Calculations!K33</f>
        <v>0</v>
      </c>
      <c r="F33" s="7">
        <f>Calculations!P33</f>
        <v>0</v>
      </c>
      <c r="G33" s="7">
        <f>Calculations!P33</f>
        <v>0</v>
      </c>
      <c r="H33" s="7">
        <f>Calculations!S33</f>
        <v>0</v>
      </c>
      <c r="I33" s="7">
        <f>Calculations!W33</f>
        <v>0</v>
      </c>
      <c r="J33" s="7">
        <f>Calculations!Q33</f>
        <v>0</v>
      </c>
      <c r="K33" s="7">
        <f>Calculations!U33</f>
        <v>0</v>
      </c>
      <c r="L33" s="7">
        <f>Calculations!Y33</f>
        <v>0</v>
      </c>
    </row>
    <row r="34" spans="1:12" ht="126">
      <c r="A34" s="16" t="s">
        <v>23</v>
      </c>
      <c r="B34" s="4" t="s">
        <v>330</v>
      </c>
      <c r="C34" s="5" t="s">
        <v>370</v>
      </c>
      <c r="D34" s="5" t="s">
        <v>84</v>
      </c>
      <c r="E34" s="7">
        <f>Calculations!K34</f>
        <v>29</v>
      </c>
      <c r="F34" s="7">
        <f>Calculations!P34</f>
        <v>30</v>
      </c>
      <c r="G34" s="7">
        <f>Calculations!P34</f>
        <v>30</v>
      </c>
      <c r="H34" s="7">
        <f>Calculations!S34</f>
        <v>22</v>
      </c>
      <c r="I34" s="7">
        <f>Calculations!W34</f>
        <v>0</v>
      </c>
      <c r="J34" s="7">
        <f>Calculations!Q34</f>
        <v>19</v>
      </c>
      <c r="K34" s="7">
        <f>Calculations!U34</f>
        <v>10</v>
      </c>
      <c r="L34" s="7">
        <f>Calculations!Y34</f>
        <v>0</v>
      </c>
    </row>
    <row r="35" spans="1:12" ht="78.75">
      <c r="A35" s="16" t="s">
        <v>67</v>
      </c>
      <c r="B35" s="4" t="s">
        <v>92</v>
      </c>
      <c r="C35" s="5" t="s">
        <v>371</v>
      </c>
      <c r="D35" s="1" t="s">
        <v>84</v>
      </c>
      <c r="E35" s="7">
        <f>Calculations!K35</f>
        <v>0</v>
      </c>
      <c r="F35" s="7">
        <f>Calculations!P35</f>
        <v>0</v>
      </c>
      <c r="G35" s="7">
        <f>Calculations!P35</f>
        <v>0</v>
      </c>
      <c r="H35" s="7">
        <f>Calculations!S35</f>
        <v>0</v>
      </c>
      <c r="I35" s="7">
        <f>Calculations!W35</f>
        <v>0</v>
      </c>
      <c r="J35" s="7">
        <f>Calculations!Q35</f>
        <v>0</v>
      </c>
      <c r="K35" s="7">
        <f>Calculations!U35</f>
        <v>0</v>
      </c>
      <c r="L35" s="7">
        <f>Calculations!Y35</f>
        <v>0</v>
      </c>
    </row>
    <row r="36" spans="1:12" ht="157.5">
      <c r="A36" s="16" t="s">
        <v>71</v>
      </c>
      <c r="B36" s="4" t="s">
        <v>133</v>
      </c>
      <c r="C36" s="5" t="s">
        <v>346</v>
      </c>
      <c r="D36" s="1" t="s">
        <v>85</v>
      </c>
      <c r="E36" s="7">
        <f>Calculations!K36</f>
        <v>4</v>
      </c>
      <c r="F36" s="7">
        <f>Calculations!P36</f>
        <v>0</v>
      </c>
      <c r="G36" s="7">
        <f>Calculations!P36</f>
        <v>0</v>
      </c>
      <c r="H36" s="7">
        <f>Calculations!S36</f>
        <v>0</v>
      </c>
      <c r="I36" s="7">
        <f>Calculations!W36</f>
        <v>0</v>
      </c>
      <c r="J36" s="7">
        <f>Calculations!Q36</f>
        <v>0</v>
      </c>
      <c r="K36" s="7">
        <f>Calculations!U36</f>
        <v>0</v>
      </c>
      <c r="L36" s="7">
        <f>Calculations!Y36</f>
        <v>0</v>
      </c>
    </row>
    <row r="37" spans="1:12" ht="141.75">
      <c r="A37" s="16" t="s">
        <v>75</v>
      </c>
      <c r="B37" s="4" t="s">
        <v>136</v>
      </c>
      <c r="C37" s="30" t="s">
        <v>346</v>
      </c>
      <c r="D37" s="3" t="s">
        <v>85</v>
      </c>
      <c r="E37" s="7">
        <f>Calculations!K37</f>
        <v>3</v>
      </c>
      <c r="F37" s="7">
        <f>Calculations!P37</f>
        <v>0</v>
      </c>
      <c r="G37" s="7">
        <f>Calculations!P37</f>
        <v>0</v>
      </c>
      <c r="H37" s="7">
        <f>Calculations!S37</f>
        <v>32</v>
      </c>
      <c r="I37" s="7">
        <f>Calculations!W37</f>
        <v>0</v>
      </c>
      <c r="J37" s="7">
        <f>Calculations!Q37</f>
        <v>0</v>
      </c>
      <c r="K37" s="7">
        <f>Calculations!U37</f>
        <v>20</v>
      </c>
      <c r="L37" s="7">
        <f>Calculations!Y37</f>
        <v>0</v>
      </c>
    </row>
    <row r="38" spans="1:12" ht="173.25">
      <c r="A38" s="16" t="s">
        <v>70</v>
      </c>
      <c r="B38" s="4" t="s">
        <v>93</v>
      </c>
      <c r="C38" s="5" t="s">
        <v>372</v>
      </c>
      <c r="D38" s="1" t="s">
        <v>85</v>
      </c>
      <c r="E38" s="7">
        <f>Calculations!K38</f>
        <v>0</v>
      </c>
      <c r="F38" s="7">
        <f>Calculations!P38</f>
        <v>0</v>
      </c>
      <c r="G38" s="7">
        <f>Calculations!P38</f>
        <v>0</v>
      </c>
      <c r="H38" s="7">
        <f>Calculations!S38</f>
        <v>0</v>
      </c>
      <c r="I38" s="7">
        <f>Calculations!W38</f>
        <v>0</v>
      </c>
      <c r="J38" s="7">
        <f>Calculations!Q38</f>
        <v>0</v>
      </c>
      <c r="K38" s="7">
        <f>Calculations!U38</f>
        <v>0</v>
      </c>
      <c r="L38" s="7">
        <f>Calculations!Y38</f>
        <v>0</v>
      </c>
    </row>
    <row r="39" spans="1:12" ht="189">
      <c r="A39" s="16" t="s">
        <v>6</v>
      </c>
      <c r="B39" s="4" t="s">
        <v>108</v>
      </c>
      <c r="C39" s="5" t="s">
        <v>373</v>
      </c>
      <c r="D39" s="1" t="s">
        <v>85</v>
      </c>
      <c r="E39" s="7">
        <f>Calculations!K39</f>
        <v>25</v>
      </c>
      <c r="F39" s="7">
        <f>Calculations!P39</f>
        <v>12</v>
      </c>
      <c r="G39" s="7">
        <f>Calculations!P39</f>
        <v>12</v>
      </c>
      <c r="H39" s="7">
        <f>Calculations!S39</f>
        <v>6</v>
      </c>
      <c r="I39" s="7">
        <f>Calculations!W39</f>
        <v>0</v>
      </c>
      <c r="J39" s="7">
        <f>Calculations!Q39</f>
        <v>27</v>
      </c>
      <c r="K39" s="7">
        <f>Calculations!U39</f>
        <v>10</v>
      </c>
      <c r="L39" s="7">
        <f>Calculations!Y39</f>
        <v>0</v>
      </c>
    </row>
    <row r="40" spans="1:12" ht="220.5">
      <c r="A40" s="16" t="s">
        <v>47</v>
      </c>
      <c r="B40" s="4" t="s">
        <v>331</v>
      </c>
      <c r="C40" s="5" t="s">
        <v>374</v>
      </c>
      <c r="D40" s="1" t="s">
        <v>85</v>
      </c>
      <c r="E40" s="7">
        <f>Calculations!K40</f>
        <v>1</v>
      </c>
      <c r="F40" s="7">
        <f>Calculations!P40</f>
        <v>0</v>
      </c>
      <c r="G40" s="7">
        <f>Calculations!P40</f>
        <v>0</v>
      </c>
      <c r="H40" s="7">
        <f>Calculations!S40</f>
        <v>0</v>
      </c>
      <c r="I40" s="7">
        <f>Calculations!W40</f>
        <v>0</v>
      </c>
      <c r="J40" s="7">
        <f>Calculations!Q40</f>
        <v>0</v>
      </c>
      <c r="K40" s="7">
        <f>Calculations!U40</f>
        <v>0</v>
      </c>
      <c r="L40" s="7">
        <f>Calculations!Y40</f>
        <v>0</v>
      </c>
    </row>
    <row r="41" spans="1:12" ht="78.75">
      <c r="A41" s="16" t="s">
        <v>76</v>
      </c>
      <c r="B41" s="4" t="s">
        <v>101</v>
      </c>
      <c r="C41" s="4" t="s">
        <v>375</v>
      </c>
      <c r="D41" s="5" t="s">
        <v>85</v>
      </c>
      <c r="E41" s="7">
        <f>Calculations!K41</f>
        <v>17</v>
      </c>
      <c r="F41" s="7">
        <f>Calculations!P41</f>
        <v>49</v>
      </c>
      <c r="G41" s="7">
        <f>Calculations!P41</f>
        <v>49</v>
      </c>
      <c r="H41" s="7">
        <f>Calculations!S41</f>
        <v>0</v>
      </c>
      <c r="I41" s="7">
        <f>Calculations!W41</f>
        <v>0</v>
      </c>
      <c r="J41" s="7">
        <f>Calculations!Q41</f>
        <v>42</v>
      </c>
      <c r="K41" s="7">
        <f>Calculations!U41</f>
        <v>0</v>
      </c>
      <c r="L41" s="7">
        <f>Calculations!Y41</f>
        <v>0</v>
      </c>
    </row>
    <row r="42" spans="1:12" ht="78.75">
      <c r="A42" s="16" t="s">
        <v>69</v>
      </c>
      <c r="B42" s="4" t="s">
        <v>105</v>
      </c>
      <c r="C42" s="5" t="s">
        <v>376</v>
      </c>
      <c r="D42" s="5"/>
      <c r="E42" s="7">
        <f>Calculations!K42</f>
        <v>0</v>
      </c>
      <c r="F42" s="7">
        <f>Calculations!P42</f>
        <v>0</v>
      </c>
      <c r="G42" s="7">
        <f>Calculations!P42</f>
        <v>0</v>
      </c>
      <c r="H42" s="7">
        <f>Calculations!S42</f>
        <v>0</v>
      </c>
      <c r="I42" s="7">
        <f>Calculations!W42</f>
        <v>0</v>
      </c>
      <c r="J42" s="7">
        <f>Calculations!Q42</f>
        <v>0</v>
      </c>
      <c r="K42" s="7">
        <f>Calculations!U42</f>
        <v>0</v>
      </c>
      <c r="L42" s="7">
        <f>Calculations!Y42</f>
        <v>0</v>
      </c>
    </row>
    <row r="43" spans="1:12" ht="126">
      <c r="A43" s="21" t="s">
        <v>35</v>
      </c>
      <c r="B43" s="4" t="s">
        <v>332</v>
      </c>
      <c r="C43" s="5" t="s">
        <v>377</v>
      </c>
      <c r="D43" s="1" t="s">
        <v>85</v>
      </c>
      <c r="E43" s="7">
        <f>Calculations!K43</f>
        <v>1</v>
      </c>
      <c r="F43" s="7">
        <f>Calculations!P43</f>
        <v>0</v>
      </c>
      <c r="G43" s="7">
        <f>Calculations!P43</f>
        <v>0</v>
      </c>
      <c r="H43" s="7">
        <f>Calculations!S43</f>
        <v>0</v>
      </c>
      <c r="I43" s="7">
        <f>Calculations!W43</f>
        <v>0</v>
      </c>
      <c r="J43" s="7">
        <f>Calculations!Q43</f>
        <v>0</v>
      </c>
      <c r="K43" s="7">
        <f>Calculations!U43</f>
        <v>0</v>
      </c>
      <c r="L43" s="7">
        <f>Calculations!Y43</f>
        <v>0</v>
      </c>
    </row>
    <row r="44" spans="1:12" ht="126">
      <c r="A44" s="16" t="s">
        <v>57</v>
      </c>
      <c r="B44" s="4" t="s">
        <v>129</v>
      </c>
      <c r="C44" s="5" t="s">
        <v>378</v>
      </c>
      <c r="D44" s="5" t="s">
        <v>85</v>
      </c>
      <c r="E44" s="7">
        <f>Calculations!K44</f>
        <v>1</v>
      </c>
      <c r="F44" s="7">
        <f>Calculations!P44</f>
        <v>0</v>
      </c>
      <c r="G44" s="7">
        <f>Calculations!P44</f>
        <v>0</v>
      </c>
      <c r="H44" s="7">
        <f>Calculations!S44</f>
        <v>0</v>
      </c>
      <c r="I44" s="7">
        <f>Calculations!W44</f>
        <v>0</v>
      </c>
      <c r="J44" s="7">
        <f>Calculations!Q44</f>
        <v>0</v>
      </c>
      <c r="K44" s="7">
        <f>Calculations!U44</f>
        <v>0</v>
      </c>
      <c r="L44" s="7">
        <f>Calculations!Y44</f>
        <v>0</v>
      </c>
    </row>
    <row r="45" spans="1:12" ht="141.75">
      <c r="A45" s="16" t="s">
        <v>12</v>
      </c>
      <c r="B45" s="4" t="s">
        <v>333</v>
      </c>
      <c r="C45" s="5" t="s">
        <v>379</v>
      </c>
      <c r="D45" s="1" t="s">
        <v>84</v>
      </c>
      <c r="E45" s="7">
        <f>Calculations!K45</f>
        <v>37</v>
      </c>
      <c r="F45" s="7">
        <f>Calculations!P45</f>
        <v>5</v>
      </c>
      <c r="G45" s="7">
        <f>Calculations!P45</f>
        <v>5</v>
      </c>
      <c r="H45" s="7">
        <f>Calculations!S45</f>
        <v>3</v>
      </c>
      <c r="I45" s="7">
        <f>Calculations!W45</f>
        <v>0</v>
      </c>
      <c r="J45" s="7">
        <f>Calculations!Q45</f>
        <v>7</v>
      </c>
      <c r="K45" s="7">
        <f>Calculations!U45</f>
        <v>2</v>
      </c>
      <c r="L45" s="7">
        <f>Calculations!Y45</f>
        <v>4</v>
      </c>
    </row>
    <row r="46" spans="1:12" ht="78.75">
      <c r="A46" s="16" t="s">
        <v>24</v>
      </c>
      <c r="B46" s="4" t="s">
        <v>117</v>
      </c>
      <c r="C46" s="5" t="s">
        <v>380</v>
      </c>
      <c r="D46" s="5" t="s">
        <v>85</v>
      </c>
      <c r="E46" s="7">
        <f>Calculations!K46</f>
        <v>11</v>
      </c>
      <c r="F46" s="7">
        <f>Calculations!P46</f>
        <v>25</v>
      </c>
      <c r="G46" s="7">
        <f>Calculations!P46</f>
        <v>25</v>
      </c>
      <c r="H46" s="7">
        <f>Calculations!S46</f>
        <v>32</v>
      </c>
      <c r="I46" s="7">
        <f>Calculations!W46</f>
        <v>0</v>
      </c>
      <c r="J46" s="7">
        <f>Calculations!Q46</f>
        <v>31</v>
      </c>
      <c r="K46" s="7">
        <f>Calculations!U46</f>
        <v>20</v>
      </c>
      <c r="L46" s="7">
        <f>Calculations!Y46</f>
        <v>0</v>
      </c>
    </row>
    <row r="47" spans="1:12" ht="126">
      <c r="A47" s="16" t="s">
        <v>29</v>
      </c>
      <c r="B47" s="4" t="s">
        <v>120</v>
      </c>
      <c r="C47" s="30" t="s">
        <v>381</v>
      </c>
      <c r="D47" s="3" t="s">
        <v>84</v>
      </c>
      <c r="E47" s="7">
        <f>Calculations!K47</f>
        <v>23</v>
      </c>
      <c r="F47" s="7">
        <f>Calculations!P47</f>
        <v>28</v>
      </c>
      <c r="G47" s="7">
        <f>Calculations!P47</f>
        <v>28</v>
      </c>
      <c r="H47" s="7">
        <f>Calculations!S47</f>
        <v>22</v>
      </c>
      <c r="I47" s="7">
        <f>Calculations!W47</f>
        <v>0</v>
      </c>
      <c r="J47" s="7">
        <f>Calculations!Q47</f>
        <v>35</v>
      </c>
      <c r="K47" s="7">
        <f>Calculations!U47</f>
        <v>20</v>
      </c>
      <c r="L47" s="7">
        <f>Calculations!Y47</f>
        <v>0</v>
      </c>
    </row>
    <row r="48" spans="1:12" ht="78.75">
      <c r="A48" s="16" t="s">
        <v>55</v>
      </c>
      <c r="B48" s="4" t="s">
        <v>102</v>
      </c>
      <c r="C48" s="5" t="s">
        <v>361</v>
      </c>
      <c r="D48" s="5" t="s">
        <v>85</v>
      </c>
      <c r="E48" s="7">
        <f>Calculations!K48</f>
        <v>6</v>
      </c>
      <c r="F48" s="7">
        <f>Calculations!P48</f>
        <v>0</v>
      </c>
      <c r="G48" s="7">
        <f>Calculations!P48</f>
        <v>0</v>
      </c>
      <c r="H48" s="7">
        <f>Calculations!S48</f>
        <v>0</v>
      </c>
      <c r="I48" s="7">
        <f>Calculations!W48</f>
        <v>0</v>
      </c>
      <c r="J48" s="7">
        <f>Calculations!Q48</f>
        <v>0</v>
      </c>
      <c r="K48" s="7">
        <f>Calculations!U48</f>
        <v>0</v>
      </c>
      <c r="L48" s="7">
        <f>Calculations!Y48</f>
        <v>0</v>
      </c>
    </row>
    <row r="49" spans="1:12" ht="157.5">
      <c r="A49" s="16" t="s">
        <v>59</v>
      </c>
      <c r="B49" s="4" t="s">
        <v>131</v>
      </c>
      <c r="C49" s="5" t="s">
        <v>361</v>
      </c>
      <c r="D49" s="5" t="s">
        <v>84</v>
      </c>
      <c r="E49" s="7">
        <f>Calculations!K49</f>
        <v>6</v>
      </c>
      <c r="F49" s="7">
        <f>Calculations!P49</f>
        <v>0</v>
      </c>
      <c r="G49" s="7">
        <f>Calculations!P49</f>
        <v>0</v>
      </c>
      <c r="H49" s="7">
        <f>Calculations!S49</f>
        <v>32</v>
      </c>
      <c r="I49" s="7">
        <f>Calculations!W49</f>
        <v>0</v>
      </c>
      <c r="J49" s="7">
        <f>Calculations!Q49</f>
        <v>0</v>
      </c>
      <c r="K49" s="7">
        <f>Calculations!U49</f>
        <v>20</v>
      </c>
      <c r="L49" s="7">
        <f>Calculations!Y49</f>
        <v>0</v>
      </c>
    </row>
    <row r="50" spans="1:12" ht="110.25">
      <c r="A50" s="16" t="s">
        <v>61</v>
      </c>
      <c r="B50" s="4" t="s">
        <v>334</v>
      </c>
      <c r="C50" s="5" t="s">
        <v>382</v>
      </c>
      <c r="D50" s="1" t="s">
        <v>85</v>
      </c>
      <c r="E50" s="7">
        <f>Calculations!K50</f>
        <v>7</v>
      </c>
      <c r="F50" s="7">
        <f>Calculations!P50</f>
        <v>0</v>
      </c>
      <c r="G50" s="7">
        <f>Calculations!P50</f>
        <v>0</v>
      </c>
      <c r="H50" s="7">
        <f>Calculations!S50</f>
        <v>32</v>
      </c>
      <c r="I50" s="7">
        <f>Calculations!W50</f>
        <v>0</v>
      </c>
      <c r="J50" s="7">
        <f>Calculations!Q50</f>
        <v>0</v>
      </c>
      <c r="K50" s="7">
        <f>Calculations!U50</f>
        <v>0</v>
      </c>
      <c r="L50" s="7">
        <f>Calculations!Y50</f>
        <v>0</v>
      </c>
    </row>
    <row r="51" spans="1:12" ht="63">
      <c r="A51" s="16" t="s">
        <v>63</v>
      </c>
      <c r="B51" s="4" t="s">
        <v>335</v>
      </c>
      <c r="C51" s="5" t="s">
        <v>383</v>
      </c>
      <c r="D51" s="1" t="s">
        <v>85</v>
      </c>
      <c r="E51" s="7">
        <f>Calculations!K51</f>
        <v>0</v>
      </c>
      <c r="F51" s="7">
        <f>Calculations!P51</f>
        <v>0</v>
      </c>
      <c r="G51" s="7">
        <f>Calculations!P51</f>
        <v>0</v>
      </c>
      <c r="H51" s="7">
        <f>Calculations!S51</f>
        <v>0</v>
      </c>
      <c r="I51" s="7">
        <f>Calculations!W51</f>
        <v>0</v>
      </c>
      <c r="J51" s="7">
        <f>Calculations!Q51</f>
        <v>0</v>
      </c>
      <c r="K51" s="7">
        <f>Calculations!U51</f>
        <v>0</v>
      </c>
      <c r="L51" s="7">
        <f>Calculations!Y51</f>
        <v>0</v>
      </c>
    </row>
    <row r="52" spans="1:12" ht="283.5">
      <c r="A52" s="16" t="s">
        <v>19</v>
      </c>
      <c r="B52" s="4" t="s">
        <v>114</v>
      </c>
      <c r="C52" s="5" t="s">
        <v>384</v>
      </c>
      <c r="D52" s="1" t="s">
        <v>84</v>
      </c>
      <c r="E52" s="7">
        <f>Calculations!K52</f>
        <v>4</v>
      </c>
      <c r="F52" s="7">
        <f>Calculations!P52</f>
        <v>0</v>
      </c>
      <c r="G52" s="7">
        <f>Calculations!P52</f>
        <v>0</v>
      </c>
      <c r="H52" s="7">
        <f>Calculations!S52</f>
        <v>32</v>
      </c>
      <c r="I52" s="7">
        <f>Calculations!W52</f>
        <v>0</v>
      </c>
      <c r="J52" s="7">
        <f>Calculations!Q52</f>
        <v>0</v>
      </c>
      <c r="K52" s="7">
        <f>Calculations!U52</f>
        <v>0</v>
      </c>
      <c r="L52" s="7">
        <f>Calculations!Y52</f>
        <v>0</v>
      </c>
    </row>
    <row r="53" spans="1:12" ht="173.25">
      <c r="A53" s="16" t="s">
        <v>53</v>
      </c>
      <c r="B53" s="4" t="s">
        <v>336</v>
      </c>
      <c r="C53" s="30" t="s">
        <v>361</v>
      </c>
      <c r="D53" s="1" t="s">
        <v>85</v>
      </c>
      <c r="E53" s="7">
        <f>Calculations!K53</f>
        <v>1</v>
      </c>
      <c r="F53" s="7">
        <f>Calculations!P53</f>
        <v>0</v>
      </c>
      <c r="G53" s="7">
        <f>Calculations!P53</f>
        <v>0</v>
      </c>
      <c r="H53" s="7">
        <f>Calculations!S53</f>
        <v>0</v>
      </c>
      <c r="I53" s="7">
        <f>Calculations!W53</f>
        <v>0</v>
      </c>
      <c r="J53" s="7">
        <f>Calculations!Q53</f>
        <v>0</v>
      </c>
      <c r="K53" s="7">
        <f>Calculations!U53</f>
        <v>20</v>
      </c>
      <c r="L53" s="7">
        <f>Calculations!Y53</f>
        <v>0</v>
      </c>
    </row>
    <row r="54" spans="1:12" ht="78.75">
      <c r="A54" s="16" t="s">
        <v>58</v>
      </c>
      <c r="B54" s="4" t="s">
        <v>130</v>
      </c>
      <c r="C54" s="4" t="s">
        <v>385</v>
      </c>
      <c r="D54" s="5" t="s">
        <v>85</v>
      </c>
      <c r="E54" s="7">
        <f>Calculations!K54</f>
        <v>1</v>
      </c>
      <c r="F54" s="7">
        <f>Calculations!P54</f>
        <v>0</v>
      </c>
      <c r="G54" s="7">
        <f>Calculations!P54</f>
        <v>0</v>
      </c>
      <c r="H54" s="7">
        <f>Calculations!S54</f>
        <v>32</v>
      </c>
      <c r="I54" s="7">
        <f>Calculations!W54</f>
        <v>0</v>
      </c>
      <c r="J54" s="7">
        <f>Calculations!Q54</f>
        <v>0</v>
      </c>
      <c r="K54" s="7">
        <f>Calculations!U54</f>
        <v>20</v>
      </c>
      <c r="L54" s="7">
        <f>Calculations!Y54</f>
        <v>0</v>
      </c>
    </row>
    <row r="55" spans="1:12" ht="78.75">
      <c r="A55" s="16" t="s">
        <v>3</v>
      </c>
      <c r="B55" s="4" t="s">
        <v>106</v>
      </c>
      <c r="C55" s="4" t="s">
        <v>346</v>
      </c>
      <c r="D55" s="1" t="s">
        <v>84</v>
      </c>
      <c r="E55" s="7">
        <f>Calculations!K55</f>
        <v>30</v>
      </c>
      <c r="F55" s="7">
        <f>Calculations!P55</f>
        <v>13</v>
      </c>
      <c r="G55" s="7">
        <f>Calculations!P55</f>
        <v>13</v>
      </c>
      <c r="H55" s="7">
        <f>Calculations!S55</f>
        <v>12</v>
      </c>
      <c r="I55" s="7">
        <f>Calculations!W55</f>
        <v>0</v>
      </c>
      <c r="J55" s="7">
        <f>Calculations!Q55</f>
        <v>20</v>
      </c>
      <c r="K55" s="7">
        <f>Calculations!U55</f>
        <v>20</v>
      </c>
      <c r="L55" s="7">
        <f>Calculations!Y55</f>
        <v>0</v>
      </c>
    </row>
    <row r="56" spans="1:12" ht="47.25">
      <c r="A56" s="16" t="s">
        <v>60</v>
      </c>
      <c r="B56" s="4" t="s">
        <v>99</v>
      </c>
      <c r="C56" s="5" t="s">
        <v>383</v>
      </c>
      <c r="D56" s="1" t="s">
        <v>85</v>
      </c>
      <c r="E56" s="7">
        <f>Calculations!K56</f>
        <v>0</v>
      </c>
      <c r="F56" s="7">
        <f>Calculations!P56</f>
        <v>0</v>
      </c>
      <c r="G56" s="7">
        <f>Calculations!P56</f>
        <v>0</v>
      </c>
      <c r="H56" s="7">
        <f>Calculations!S56</f>
        <v>0</v>
      </c>
      <c r="I56" s="7">
        <f>Calculations!W56</f>
        <v>0</v>
      </c>
      <c r="J56" s="7">
        <f>Calculations!Q56</f>
        <v>0</v>
      </c>
      <c r="K56" s="7">
        <f>Calculations!U56</f>
        <v>0</v>
      </c>
      <c r="L56" s="7">
        <f>Calculations!Y56</f>
        <v>0</v>
      </c>
    </row>
    <row r="57" spans="1:12" ht="47.25">
      <c r="A57" s="20" t="s">
        <v>144</v>
      </c>
      <c r="B57" s="4" t="s">
        <v>124</v>
      </c>
      <c r="C57" s="5" t="s">
        <v>378</v>
      </c>
      <c r="D57" s="1" t="s">
        <v>85</v>
      </c>
      <c r="E57" s="7">
        <f>Calculations!K57</f>
        <v>1</v>
      </c>
      <c r="F57" s="7">
        <f>Calculations!P57</f>
        <v>0</v>
      </c>
      <c r="G57" s="7">
        <f>Calculations!P57</f>
        <v>0</v>
      </c>
      <c r="H57" s="7">
        <f>Calculations!S57</f>
        <v>0</v>
      </c>
      <c r="I57" s="7">
        <f>Calculations!W57</f>
        <v>0</v>
      </c>
      <c r="J57" s="7">
        <f>Calculations!Q57</f>
        <v>0</v>
      </c>
      <c r="K57" s="7">
        <f>Calculations!U57</f>
        <v>0</v>
      </c>
      <c r="L57" s="7">
        <f>Calculations!Y57</f>
        <v>0</v>
      </c>
    </row>
    <row r="58" spans="1:12" ht="78.75">
      <c r="A58" s="16" t="s">
        <v>15</v>
      </c>
      <c r="B58" s="4" t="s">
        <v>113</v>
      </c>
      <c r="C58" s="5" t="s">
        <v>386</v>
      </c>
      <c r="D58" s="1" t="s">
        <v>84</v>
      </c>
      <c r="E58" s="7">
        <f>Calculations!K58</f>
        <v>52</v>
      </c>
      <c r="F58" s="7">
        <f>Calculations!P58</f>
        <v>16</v>
      </c>
      <c r="G58" s="7">
        <f>Calculations!P58</f>
        <v>16</v>
      </c>
      <c r="H58" s="7">
        <f>Calculations!S58</f>
        <v>6</v>
      </c>
      <c r="I58" s="7">
        <f>Calculations!W58</f>
        <v>0</v>
      </c>
      <c r="J58" s="7">
        <f>Calculations!Q58</f>
        <v>8</v>
      </c>
      <c r="K58" s="7">
        <f>Calculations!U58</f>
        <v>4</v>
      </c>
      <c r="L58" s="7">
        <f>Calculations!Y58</f>
        <v>0</v>
      </c>
    </row>
    <row r="59" spans="1:12" ht="94.5">
      <c r="A59" s="16" t="s">
        <v>5</v>
      </c>
      <c r="B59" s="4" t="s">
        <v>82</v>
      </c>
      <c r="C59" s="5" t="s">
        <v>387</v>
      </c>
      <c r="D59" s="1" t="s">
        <v>85</v>
      </c>
      <c r="E59" s="7">
        <f>Calculations!K59</f>
        <v>34</v>
      </c>
      <c r="F59" s="7">
        <f>Calculations!P59</f>
        <v>1</v>
      </c>
      <c r="G59" s="7">
        <f>Calculations!P59</f>
        <v>1</v>
      </c>
      <c r="H59" s="7">
        <f>Calculations!S59</f>
        <v>3</v>
      </c>
      <c r="I59" s="7">
        <f>Calculations!W59</f>
        <v>2</v>
      </c>
      <c r="J59" s="7">
        <f>Calculations!Q59</f>
        <v>3</v>
      </c>
      <c r="K59" s="7">
        <f>Calculations!U59</f>
        <v>2</v>
      </c>
      <c r="L59" s="7">
        <f>Calculations!Y59</f>
        <v>2</v>
      </c>
    </row>
    <row r="60" spans="1:12" ht="63">
      <c r="A60" s="16" t="s">
        <v>77</v>
      </c>
      <c r="B60" s="4" t="s">
        <v>137</v>
      </c>
      <c r="C60" s="5" t="s">
        <v>388</v>
      </c>
      <c r="D60" s="1" t="s">
        <v>84</v>
      </c>
      <c r="E60" s="7">
        <f>Calculations!K60</f>
        <v>0</v>
      </c>
      <c r="F60" s="7">
        <f>Calculations!P60</f>
        <v>0</v>
      </c>
      <c r="G60" s="7">
        <f>Calculations!P60</f>
        <v>0</v>
      </c>
      <c r="H60" s="7">
        <f>Calculations!S60</f>
        <v>0</v>
      </c>
      <c r="I60" s="7">
        <f>Calculations!W60</f>
        <v>0</v>
      </c>
      <c r="J60" s="7">
        <f>Calculations!Q60</f>
        <v>0</v>
      </c>
      <c r="K60" s="7">
        <f>Calculations!U60</f>
        <v>0</v>
      </c>
      <c r="L60" s="7">
        <f>Calculations!Y60</f>
        <v>0</v>
      </c>
    </row>
    <row r="61" spans="1:12" ht="189">
      <c r="A61" s="16" t="s">
        <v>43</v>
      </c>
      <c r="B61" s="4" t="s">
        <v>337</v>
      </c>
      <c r="C61" s="5" t="s">
        <v>389</v>
      </c>
      <c r="D61" s="1" t="s">
        <v>85</v>
      </c>
      <c r="E61" s="7">
        <f>Calculations!K61</f>
        <v>4</v>
      </c>
      <c r="F61" s="7">
        <f>Calculations!P61</f>
        <v>0</v>
      </c>
      <c r="G61" s="7">
        <f>Calculations!P61</f>
        <v>0</v>
      </c>
      <c r="H61" s="7">
        <f>Calculations!S61</f>
        <v>0</v>
      </c>
      <c r="I61" s="7">
        <f>Calculations!W61</f>
        <v>0</v>
      </c>
      <c r="J61" s="7">
        <f>Calculations!Q61</f>
        <v>0</v>
      </c>
      <c r="K61" s="7">
        <f>Calculations!U61</f>
        <v>0</v>
      </c>
      <c r="L61" s="7">
        <f>Calculations!Y61</f>
        <v>0</v>
      </c>
    </row>
    <row r="62" spans="1:12" ht="78.75">
      <c r="A62" s="16" t="s">
        <v>17</v>
      </c>
      <c r="B62" s="4" t="s">
        <v>338</v>
      </c>
      <c r="C62" s="5" t="s">
        <v>390</v>
      </c>
      <c r="D62" s="1" t="s">
        <v>84</v>
      </c>
      <c r="E62" s="7">
        <f>Calculations!K62</f>
        <v>41</v>
      </c>
      <c r="F62" s="7">
        <f>Calculations!P62</f>
        <v>18</v>
      </c>
      <c r="G62" s="7">
        <f>Calculations!P62</f>
        <v>18</v>
      </c>
      <c r="H62" s="7">
        <f>Calculations!S62</f>
        <v>6</v>
      </c>
      <c r="I62" s="7">
        <f>Calculations!W62</f>
        <v>5</v>
      </c>
      <c r="J62" s="7">
        <f>Calculations!Q62</f>
        <v>24</v>
      </c>
      <c r="K62" s="7">
        <f>Calculations!U62</f>
        <v>10</v>
      </c>
      <c r="L62" s="7">
        <f>Calculations!Y62</f>
        <v>0</v>
      </c>
    </row>
    <row r="63" spans="1:12" ht="110.25">
      <c r="A63" s="16" t="s">
        <v>37</v>
      </c>
      <c r="B63" s="4" t="s">
        <v>339</v>
      </c>
      <c r="C63" s="4" t="s">
        <v>391</v>
      </c>
      <c r="D63" s="1" t="s">
        <v>85</v>
      </c>
      <c r="E63" s="7">
        <f>Calculations!K63</f>
        <v>28</v>
      </c>
      <c r="F63" s="7">
        <f>Calculations!P63</f>
        <v>33</v>
      </c>
      <c r="G63" s="7">
        <f>Calculations!P63</f>
        <v>33</v>
      </c>
      <c r="H63" s="7">
        <f>Calculations!S63</f>
        <v>22</v>
      </c>
      <c r="I63" s="7">
        <f>Calculations!W63</f>
        <v>0</v>
      </c>
      <c r="J63" s="7">
        <f>Calculations!Q63</f>
        <v>36</v>
      </c>
      <c r="K63" s="7">
        <f>Calculations!U63</f>
        <v>20</v>
      </c>
      <c r="L63" s="7">
        <f>Calculations!Y63</f>
        <v>0</v>
      </c>
    </row>
    <row r="64" spans="1:12" ht="173.25">
      <c r="A64" s="16" t="s">
        <v>62</v>
      </c>
      <c r="B64" s="4" t="s">
        <v>100</v>
      </c>
      <c r="C64" s="5" t="s">
        <v>361</v>
      </c>
      <c r="D64" s="1" t="s">
        <v>85</v>
      </c>
      <c r="E64" s="7">
        <f>Calculations!K64</f>
        <v>2</v>
      </c>
      <c r="F64" s="7">
        <f>Calculations!P64</f>
        <v>0</v>
      </c>
      <c r="G64" s="7">
        <f>Calculations!P64</f>
        <v>0</v>
      </c>
      <c r="H64" s="7">
        <f>Calculations!S64</f>
        <v>0</v>
      </c>
      <c r="I64" s="7">
        <f>Calculations!W64</f>
        <v>0</v>
      </c>
      <c r="J64" s="7">
        <f>Calculations!Q64</f>
        <v>0</v>
      </c>
      <c r="K64" s="7">
        <f>Calculations!U64</f>
        <v>0</v>
      </c>
      <c r="L64" s="7">
        <f>Calculations!Y64</f>
        <v>0</v>
      </c>
    </row>
    <row r="65" spans="1:12" ht="220.5">
      <c r="A65" s="16" t="s">
        <v>49</v>
      </c>
      <c r="B65" s="4" t="s">
        <v>126</v>
      </c>
      <c r="C65" s="5" t="s">
        <v>354</v>
      </c>
      <c r="D65" s="1" t="s">
        <v>85</v>
      </c>
      <c r="E65" s="7">
        <f>Calculations!K65</f>
        <v>4</v>
      </c>
      <c r="F65" s="7">
        <f>Calculations!P65</f>
        <v>0</v>
      </c>
      <c r="G65" s="7">
        <f>Calculations!P65</f>
        <v>0</v>
      </c>
      <c r="H65" s="7">
        <f>Calculations!S65</f>
        <v>0</v>
      </c>
      <c r="I65" s="7">
        <f>Calculations!W65</f>
        <v>0</v>
      </c>
      <c r="J65" s="7">
        <f>Calculations!Q65</f>
        <v>0</v>
      </c>
      <c r="K65" s="7">
        <f>Calculations!U65</f>
        <v>0</v>
      </c>
      <c r="L65" s="7">
        <f>Calculations!Y65</f>
        <v>0</v>
      </c>
    </row>
    <row r="66" spans="1:12" ht="204.75">
      <c r="A66" s="16" t="s">
        <v>7</v>
      </c>
      <c r="B66" s="4" t="s">
        <v>109</v>
      </c>
      <c r="C66" s="5" t="s">
        <v>392</v>
      </c>
      <c r="D66" s="1" t="s">
        <v>84</v>
      </c>
      <c r="E66" s="7">
        <f>Calculations!K66</f>
        <v>43</v>
      </c>
      <c r="F66" s="7">
        <f>Calculations!P66</f>
        <v>23</v>
      </c>
      <c r="G66" s="7">
        <f>Calculations!P66</f>
        <v>23</v>
      </c>
      <c r="H66" s="7">
        <f>Calculations!S66</f>
        <v>12</v>
      </c>
      <c r="I66" s="7">
        <f>Calculations!W66</f>
        <v>0</v>
      </c>
      <c r="J66" s="7">
        <f>Calculations!Q66</f>
        <v>25</v>
      </c>
      <c r="K66" s="7">
        <f>Calculations!U66</f>
        <v>10</v>
      </c>
      <c r="L66" s="7">
        <f>Calculations!Y66</f>
        <v>0</v>
      </c>
    </row>
    <row r="67" spans="1:12" ht="63">
      <c r="A67" s="16" t="s">
        <v>46</v>
      </c>
      <c r="B67" s="4" t="s">
        <v>98</v>
      </c>
      <c r="C67" s="5" t="s">
        <v>361</v>
      </c>
      <c r="D67" s="1" t="s">
        <v>84</v>
      </c>
      <c r="E67" s="7">
        <f>Calculations!K67</f>
        <v>12</v>
      </c>
      <c r="F67" s="7">
        <f>Calculations!P67</f>
        <v>49</v>
      </c>
      <c r="G67" s="7">
        <f>Calculations!P67</f>
        <v>49</v>
      </c>
      <c r="H67" s="7">
        <f>Calculations!S67</f>
        <v>0</v>
      </c>
      <c r="I67" s="7">
        <f>Calculations!W67</f>
        <v>0</v>
      </c>
      <c r="J67" s="7">
        <f>Calculations!Q67</f>
        <v>42</v>
      </c>
      <c r="K67" s="7">
        <f>Calculations!U67</f>
        <v>0</v>
      </c>
      <c r="L67" s="7">
        <f>Calculations!Y67</f>
        <v>0</v>
      </c>
    </row>
    <row r="68" spans="1:12" ht="126">
      <c r="A68" s="16" t="s">
        <v>78</v>
      </c>
      <c r="B68" s="4" t="s">
        <v>138</v>
      </c>
      <c r="C68" s="5" t="s">
        <v>393</v>
      </c>
      <c r="D68" s="1" t="s">
        <v>84</v>
      </c>
      <c r="E68" s="7">
        <f>Calculations!K68</f>
        <v>15</v>
      </c>
      <c r="F68" s="7">
        <f>Calculations!P68</f>
        <v>47</v>
      </c>
      <c r="G68" s="7">
        <f>Calculations!P68</f>
        <v>47</v>
      </c>
      <c r="H68" s="7">
        <f>Calculations!S68</f>
        <v>32</v>
      </c>
      <c r="I68" s="7">
        <f>Calculations!W68</f>
        <v>0</v>
      </c>
      <c r="J68" s="7">
        <f>Calculations!Q68</f>
        <v>42</v>
      </c>
      <c r="K68" s="7">
        <f>Calculations!U68</f>
        <v>0</v>
      </c>
      <c r="L68" s="7">
        <f>Calculations!Y68</f>
        <v>0</v>
      </c>
    </row>
    <row r="69" spans="1:12">
      <c r="A69" s="16" t="s">
        <v>40</v>
      </c>
      <c r="B69" s="4" t="s">
        <v>340</v>
      </c>
      <c r="C69" s="5" t="s">
        <v>394</v>
      </c>
      <c r="D69" s="1" t="s">
        <v>84</v>
      </c>
      <c r="E69" s="7">
        <f>Calculations!K69</f>
        <v>2</v>
      </c>
      <c r="F69" s="7">
        <f>Calculations!P69</f>
        <v>0</v>
      </c>
      <c r="G69" s="7">
        <f>Calculations!P69</f>
        <v>0</v>
      </c>
      <c r="H69" s="7">
        <f>Calculations!S69</f>
        <v>0</v>
      </c>
      <c r="I69" s="7">
        <f>Calculations!W69</f>
        <v>0</v>
      </c>
      <c r="J69" s="7">
        <f>Calculations!Q69</f>
        <v>0</v>
      </c>
      <c r="K69" s="7">
        <f>Calculations!U69</f>
        <v>0</v>
      </c>
      <c r="L69" s="7">
        <f>Calculations!Y69</f>
        <v>0</v>
      </c>
    </row>
    <row r="70" spans="1:12" ht="94.5">
      <c r="A70" s="16" t="s">
        <v>16</v>
      </c>
      <c r="B70" s="4" t="s">
        <v>341</v>
      </c>
      <c r="C70" s="5" t="s">
        <v>395</v>
      </c>
      <c r="D70" s="1" t="s">
        <v>84</v>
      </c>
      <c r="E70" s="7">
        <f>Calculations!K70</f>
        <v>46</v>
      </c>
      <c r="F70" s="7">
        <f>Calculations!P70</f>
        <v>7</v>
      </c>
      <c r="G70" s="7">
        <f>Calculations!P70</f>
        <v>7</v>
      </c>
      <c r="H70" s="7">
        <f>Calculations!S70</f>
        <v>3</v>
      </c>
      <c r="I70" s="7">
        <f>Calculations!W70</f>
        <v>4</v>
      </c>
      <c r="J70" s="7">
        <f>Calculations!Q70</f>
        <v>17</v>
      </c>
      <c r="K70" s="7">
        <f>Calculations!U70</f>
        <v>10</v>
      </c>
      <c r="L70" s="7">
        <f>Calculations!Y70</f>
        <v>0</v>
      </c>
    </row>
    <row r="71" spans="1:12" ht="110.25">
      <c r="A71" s="16" t="s">
        <v>54</v>
      </c>
      <c r="B71" s="4" t="s">
        <v>91</v>
      </c>
      <c r="C71" s="30" t="s">
        <v>396</v>
      </c>
      <c r="D71" s="3" t="s">
        <v>84</v>
      </c>
      <c r="E71" s="7">
        <f>Calculations!K71</f>
        <v>9</v>
      </c>
      <c r="F71" s="7">
        <f>Calculations!P71</f>
        <v>0</v>
      </c>
      <c r="G71" s="7">
        <f>Calculations!P71</f>
        <v>0</v>
      </c>
      <c r="H71" s="7">
        <f>Calculations!S71</f>
        <v>0</v>
      </c>
      <c r="I71" s="7">
        <f>Calculations!W71</f>
        <v>0</v>
      </c>
      <c r="J71" s="7">
        <f>Calculations!Q71</f>
        <v>0</v>
      </c>
      <c r="K71" s="7">
        <f>Calculations!U71</f>
        <v>20</v>
      </c>
      <c r="L71" s="7">
        <f>Calculations!Y71</f>
        <v>0</v>
      </c>
    </row>
    <row r="72" spans="1:12" ht="220.5">
      <c r="A72" s="16" t="s">
        <v>10</v>
      </c>
      <c r="B72" s="4" t="s">
        <v>141</v>
      </c>
      <c r="C72" s="5" t="s">
        <v>346</v>
      </c>
      <c r="D72" s="5" t="s">
        <v>84</v>
      </c>
      <c r="E72" s="7">
        <f>Calculations!K72</f>
        <v>22</v>
      </c>
      <c r="F72" s="7">
        <f>Calculations!P72</f>
        <v>19</v>
      </c>
      <c r="G72" s="7">
        <f>Calculations!P72</f>
        <v>19</v>
      </c>
      <c r="H72" s="7">
        <f>Calculations!S72</f>
        <v>12</v>
      </c>
      <c r="I72" s="7">
        <f>Calculations!W72</f>
        <v>0</v>
      </c>
      <c r="J72" s="7">
        <f>Calculations!Q72</f>
        <v>34</v>
      </c>
      <c r="K72" s="7">
        <f>Calculations!U72</f>
        <v>20</v>
      </c>
      <c r="L72" s="7">
        <f>Calculations!Y72</f>
        <v>0</v>
      </c>
    </row>
    <row r="73" spans="1:12" ht="141.75">
      <c r="A73" s="16" t="s">
        <v>38</v>
      </c>
      <c r="B73" s="4" t="s">
        <v>142</v>
      </c>
      <c r="C73" s="5" t="s">
        <v>397</v>
      </c>
      <c r="D73" s="1" t="s">
        <v>85</v>
      </c>
      <c r="E73" s="7">
        <f>Calculations!K73</f>
        <v>13</v>
      </c>
      <c r="F73" s="7">
        <f>Calculations!P73</f>
        <v>45</v>
      </c>
      <c r="G73" s="7">
        <f>Calculations!P73</f>
        <v>45</v>
      </c>
      <c r="H73" s="7">
        <f>Calculations!S73</f>
        <v>32</v>
      </c>
      <c r="I73" s="7">
        <f>Calculations!W73</f>
        <v>0</v>
      </c>
      <c r="J73" s="7">
        <f>Calculations!Q73</f>
        <v>33</v>
      </c>
      <c r="K73" s="7">
        <f>Calculations!U73</f>
        <v>20</v>
      </c>
      <c r="L73" s="7">
        <f>Calculations!Y73</f>
        <v>0</v>
      </c>
    </row>
    <row r="74" spans="1:12" ht="189">
      <c r="A74" s="16" t="s">
        <v>39</v>
      </c>
      <c r="B74" s="4" t="s">
        <v>89</v>
      </c>
      <c r="C74" s="5" t="s">
        <v>398</v>
      </c>
      <c r="D74" s="1" t="s">
        <v>84</v>
      </c>
      <c r="E74" s="7">
        <f>Calculations!K74</f>
        <v>58</v>
      </c>
      <c r="F74" s="7">
        <f>Calculations!P74</f>
        <v>22</v>
      </c>
      <c r="G74" s="7">
        <f>Calculations!P74</f>
        <v>22</v>
      </c>
      <c r="H74" s="7">
        <f>Calculations!S74</f>
        <v>12</v>
      </c>
      <c r="I74" s="7">
        <f>Calculations!W74</f>
        <v>7</v>
      </c>
      <c r="J74" s="7">
        <f>Calculations!Q74</f>
        <v>13</v>
      </c>
      <c r="K74" s="7">
        <f>Calculations!U74</f>
        <v>8</v>
      </c>
      <c r="L74" s="7">
        <f>Calculations!Y74</f>
        <v>4</v>
      </c>
    </row>
    <row r="75" spans="1:12" ht="63">
      <c r="A75" s="16" t="s">
        <v>31</v>
      </c>
      <c r="B75" s="4" t="s">
        <v>342</v>
      </c>
      <c r="C75" s="5" t="s">
        <v>399</v>
      </c>
      <c r="D75" s="1" t="s">
        <v>85</v>
      </c>
      <c r="E75" s="7">
        <f>Calculations!K75</f>
        <v>18</v>
      </c>
      <c r="F75" s="7">
        <f>Calculations!P75</f>
        <v>44</v>
      </c>
      <c r="G75" s="7">
        <f>Calculations!P75</f>
        <v>44</v>
      </c>
      <c r="H75" s="7">
        <f>Calculations!S75</f>
        <v>32</v>
      </c>
      <c r="I75" s="7">
        <f>Calculations!W75</f>
        <v>0</v>
      </c>
      <c r="J75" s="7">
        <f>Calculations!Q75</f>
        <v>42</v>
      </c>
      <c r="K75" s="7">
        <f>Calculations!U75</f>
        <v>20</v>
      </c>
      <c r="L75" s="7">
        <f>Calculations!Y75</f>
        <v>0</v>
      </c>
    </row>
    <row r="76" spans="1:12" ht="94.5">
      <c r="A76" s="16" t="s">
        <v>18</v>
      </c>
      <c r="B76" s="4" t="s">
        <v>140</v>
      </c>
      <c r="C76" s="5" t="s">
        <v>369</v>
      </c>
      <c r="D76" s="5" t="s">
        <v>85</v>
      </c>
      <c r="E76" s="7">
        <f>Calculations!K76</f>
        <v>8</v>
      </c>
      <c r="F76" s="7">
        <f>Calculations!P76</f>
        <v>0</v>
      </c>
      <c r="G76" s="7">
        <f>Calculations!P76</f>
        <v>0</v>
      </c>
      <c r="H76" s="7">
        <f>Calculations!S76</f>
        <v>12</v>
      </c>
      <c r="I76" s="7">
        <f>Calculations!W76</f>
        <v>7</v>
      </c>
      <c r="J76" s="7">
        <f>Calculations!Q76</f>
        <v>0</v>
      </c>
      <c r="K76" s="7">
        <f>Calculations!U76</f>
        <v>8</v>
      </c>
      <c r="L76" s="7">
        <f>Calculations!Y76</f>
        <v>4</v>
      </c>
    </row>
    <row r="77" spans="1:12" ht="157.5">
      <c r="A77" s="16" t="s">
        <v>64</v>
      </c>
      <c r="B77" s="4" t="s">
        <v>343</v>
      </c>
      <c r="C77" s="5" t="s">
        <v>361</v>
      </c>
      <c r="D77" s="5" t="s">
        <v>85</v>
      </c>
      <c r="E77" s="7">
        <f>Calculations!K77</f>
        <v>9</v>
      </c>
      <c r="F77" s="7">
        <f>Calculations!P77</f>
        <v>0</v>
      </c>
      <c r="G77" s="7">
        <f>Calculations!P77</f>
        <v>0</v>
      </c>
      <c r="H77" s="7">
        <f>Calculations!S77</f>
        <v>0</v>
      </c>
      <c r="I77" s="7">
        <f>Calculations!W77</f>
        <v>0</v>
      </c>
      <c r="J77" s="7">
        <f>Calculations!Q77</f>
        <v>0</v>
      </c>
      <c r="K77" s="7">
        <f>Calculations!U77</f>
        <v>0</v>
      </c>
      <c r="L77" s="7">
        <f>Calculations!Y77</f>
        <v>0</v>
      </c>
    </row>
    <row r="78" spans="1:12" ht="47.25">
      <c r="A78" s="16" t="s">
        <v>32</v>
      </c>
      <c r="B78" s="4" t="s">
        <v>95</v>
      </c>
      <c r="C78" s="5" t="s">
        <v>361</v>
      </c>
      <c r="D78" s="1" t="s">
        <v>85</v>
      </c>
      <c r="E78" s="7">
        <f>Calculations!K78</f>
        <v>2</v>
      </c>
      <c r="F78" s="7">
        <f>Calculations!P78</f>
        <v>0</v>
      </c>
      <c r="G78" s="7">
        <f>Calculations!P78</f>
        <v>0</v>
      </c>
      <c r="H78" s="7">
        <f>Calculations!S78</f>
        <v>0</v>
      </c>
      <c r="I78" s="7">
        <f>Calculations!W78</f>
        <v>0</v>
      </c>
      <c r="J78" s="7">
        <f>Calculations!Q78</f>
        <v>0</v>
      </c>
      <c r="K78" s="7">
        <f>Calculations!U78</f>
        <v>0</v>
      </c>
      <c r="L78" s="7">
        <f>Calculations!Y78</f>
        <v>0</v>
      </c>
    </row>
    <row r="79" spans="1:12" ht="157.5">
      <c r="A79" s="16" t="s">
        <v>33</v>
      </c>
      <c r="B79" s="4" t="s">
        <v>344</v>
      </c>
      <c r="C79" s="5" t="s">
        <v>400</v>
      </c>
      <c r="D79" s="1" t="s">
        <v>84</v>
      </c>
      <c r="E79" s="7">
        <f>Calculations!K79</f>
        <v>24</v>
      </c>
      <c r="F79" s="7">
        <f>Calculations!P79</f>
        <v>35</v>
      </c>
      <c r="G79" s="7">
        <f>Calculations!P79</f>
        <v>35</v>
      </c>
      <c r="H79" s="7">
        <f>Calculations!S79</f>
        <v>22</v>
      </c>
      <c r="I79" s="7">
        <f>Calculations!W79</f>
        <v>0</v>
      </c>
      <c r="J79" s="7">
        <f>Calculations!Q79</f>
        <v>21</v>
      </c>
      <c r="K79" s="7">
        <f>Calculations!U79</f>
        <v>10</v>
      </c>
      <c r="L79" s="7">
        <f>Calculations!Y79</f>
        <v>0</v>
      </c>
    </row>
    <row r="80" spans="1:12" ht="141.75">
      <c r="A80" s="16" t="s">
        <v>1</v>
      </c>
      <c r="B80" s="4" t="s">
        <v>83</v>
      </c>
      <c r="C80" s="5" t="s">
        <v>401</v>
      </c>
      <c r="D80" s="3" t="s">
        <v>84</v>
      </c>
      <c r="E80" s="7">
        <f>Calculations!K80</f>
        <v>88</v>
      </c>
      <c r="F80" s="7">
        <f>Calculations!P80</f>
        <v>4</v>
      </c>
      <c r="G80" s="7">
        <f>Calculations!P80</f>
        <v>4</v>
      </c>
      <c r="H80" s="7">
        <f>Calculations!S80</f>
        <v>2</v>
      </c>
      <c r="I80" s="7">
        <f>Calculations!W80</f>
        <v>3</v>
      </c>
      <c r="J80" s="7">
        <f>Calculations!Q80</f>
        <v>12</v>
      </c>
      <c r="K80" s="7">
        <f>Calculations!U80</f>
        <v>4</v>
      </c>
      <c r="L80" s="7">
        <f>Calculations!Y80</f>
        <v>4</v>
      </c>
    </row>
  </sheetData>
  <sortState ref="A2:M80">
    <sortCondition ref="A2:A80"/>
  </sortState>
  <hyperlinks>
    <hyperlink ref="A24" r:id="rId1" xr:uid="{00000000-0004-0000-0400-000000000000}"/>
    <hyperlink ref="A80" r:id="rId2" xr:uid="{00000000-0004-0000-0400-000001000000}"/>
    <hyperlink ref="A55" r:id="rId3" xr:uid="{00000000-0004-0000-0400-000002000000}"/>
    <hyperlink ref="A66" r:id="rId4" xr:uid="{00000000-0004-0000-0400-000003000000}"/>
    <hyperlink ref="A72" r:id="rId5" xr:uid="{00000000-0004-0000-0400-000004000000}"/>
    <hyperlink ref="A45" r:id="rId6" xr:uid="{00000000-0004-0000-0400-000005000000}"/>
    <hyperlink ref="A58" r:id="rId7" xr:uid="{00000000-0004-0000-0400-000006000000}"/>
    <hyperlink ref="A70" r:id="rId8" xr:uid="{00000000-0004-0000-0400-000007000000}"/>
    <hyperlink ref="A62" r:id="rId9" xr:uid="{00000000-0004-0000-0400-000008000000}"/>
    <hyperlink ref="A76" r:id="rId10" xr:uid="{00000000-0004-0000-0400-000009000000}"/>
    <hyperlink ref="A52" r:id="rId11" xr:uid="{00000000-0004-0000-0400-00000A000000}"/>
    <hyperlink ref="A46" r:id="rId12" xr:uid="{00000000-0004-0000-0400-00000B000000}"/>
    <hyperlink ref="A47" r:id="rId13" xr:uid="{00000000-0004-0000-0400-00000C000000}"/>
    <hyperlink ref="A75" r:id="rId14" xr:uid="{00000000-0004-0000-0400-00000D000000}"/>
    <hyperlink ref="A78" r:id="rId15" xr:uid="{00000000-0004-0000-0400-00000E000000}"/>
    <hyperlink ref="A79" r:id="rId16" xr:uid="{00000000-0004-0000-0400-00000F000000}"/>
    <hyperlink ref="A43" r:id="rId17" xr:uid="{00000000-0004-0000-0400-000010000000}"/>
    <hyperlink ref="A63" r:id="rId18" xr:uid="{00000000-0004-0000-0400-000011000000}"/>
    <hyperlink ref="A73" r:id="rId19" xr:uid="{00000000-0004-0000-0400-000012000000}"/>
    <hyperlink ref="A74" r:id="rId20" xr:uid="{00000000-0004-0000-0400-000013000000}"/>
    <hyperlink ref="A69" r:id="rId21" xr:uid="{00000000-0004-0000-0400-000014000000}"/>
    <hyperlink ref="A57" r:id="rId22" xr:uid="{00000000-0004-0000-0400-000015000000}"/>
    <hyperlink ref="A61" r:id="rId23" xr:uid="{00000000-0004-0000-0400-000016000000}"/>
    <hyperlink ref="A67" r:id="rId24" xr:uid="{00000000-0004-0000-0400-000017000000}"/>
    <hyperlink ref="A40" r:id="rId25" xr:uid="{00000000-0004-0000-0400-000018000000}"/>
    <hyperlink ref="A65" r:id="rId26" xr:uid="{00000000-0004-0000-0400-000019000000}"/>
    <hyperlink ref="A53" r:id="rId27" xr:uid="{00000000-0004-0000-0400-00001A000000}"/>
    <hyperlink ref="A71" r:id="rId28" xr:uid="{00000000-0004-0000-0400-00001B000000}"/>
    <hyperlink ref="A48" r:id="rId29" xr:uid="{00000000-0004-0000-0400-00001C000000}"/>
    <hyperlink ref="A44" r:id="rId30" xr:uid="{00000000-0004-0000-0400-00001D000000}"/>
    <hyperlink ref="A54" r:id="rId31" xr:uid="{00000000-0004-0000-0400-00001E000000}"/>
    <hyperlink ref="A49" r:id="rId32" xr:uid="{00000000-0004-0000-0400-00001F000000}"/>
    <hyperlink ref="A56" r:id="rId33" xr:uid="{00000000-0004-0000-0400-000020000000}"/>
    <hyperlink ref="A50" r:id="rId34" xr:uid="{00000000-0004-0000-0400-000021000000}"/>
    <hyperlink ref="A64" r:id="rId35" xr:uid="{00000000-0004-0000-0400-000022000000}"/>
    <hyperlink ref="A51" r:id="rId36" xr:uid="{00000000-0004-0000-0400-000023000000}"/>
    <hyperlink ref="A77" r:id="rId37" xr:uid="{00000000-0004-0000-0400-000024000000}"/>
    <hyperlink ref="A42" r:id="rId38" xr:uid="{00000000-0004-0000-0400-000025000000}"/>
    <hyperlink ref="A41" r:id="rId39" xr:uid="{00000000-0004-0000-0400-000026000000}"/>
    <hyperlink ref="A60" r:id="rId40" xr:uid="{00000000-0004-0000-0400-000027000000}"/>
    <hyperlink ref="A68" r:id="rId41" xr:uid="{00000000-0004-0000-0400-000028000000}"/>
    <hyperlink ref="A59" r:id="rId42" xr:uid="{00000000-0004-0000-0400-000029000000}"/>
    <hyperlink ref="A39" r:id="rId43" xr:uid="{00000000-0004-0000-0400-00002A000000}"/>
    <hyperlink ref="A7" r:id="rId44" xr:uid="{00000000-0004-0000-0400-00002B000000}"/>
    <hyperlink ref="A32" r:id="rId45" xr:uid="{00000000-0004-0000-0400-00002C000000}"/>
    <hyperlink ref="A16" r:id="rId46" xr:uid="{00000000-0004-0000-0400-00002D000000}"/>
    <hyperlink ref="A13" r:id="rId47" xr:uid="{00000000-0004-0000-0400-00002E000000}"/>
    <hyperlink ref="A21" r:id="rId48" xr:uid="{00000000-0004-0000-0400-00002F000000}"/>
    <hyperlink ref="A5" r:id="rId49" xr:uid="{00000000-0004-0000-0400-000030000000}"/>
    <hyperlink ref="A28" r:id="rId50" xr:uid="{00000000-0004-0000-0400-000031000000}"/>
    <hyperlink ref="A17" r:id="rId51" xr:uid="{00000000-0004-0000-0400-000032000000}"/>
    <hyperlink ref="A34" r:id="rId52" xr:uid="{00000000-0004-0000-0400-000033000000}"/>
    <hyperlink ref="A20" r:id="rId53" xr:uid="{00000000-0004-0000-0400-000034000000}"/>
    <hyperlink ref="A27" r:id="rId54" xr:uid="{00000000-0004-0000-0400-000035000000}"/>
    <hyperlink ref="A2" r:id="rId55" xr:uid="{00000000-0004-0000-0400-000036000000}"/>
    <hyperlink ref="A4" r:id="rId56" xr:uid="{00000000-0004-0000-0400-000037000000}"/>
    <hyperlink ref="A22" r:id="rId57" xr:uid="{00000000-0004-0000-0400-000038000000}"/>
    <hyperlink ref="A19" r:id="rId58" xr:uid="{00000000-0004-0000-0400-000039000000}"/>
    <hyperlink ref="A3" r:id="rId59" xr:uid="{00000000-0004-0000-0400-00003A000000}"/>
    <hyperlink ref="A18" r:id="rId60" xr:uid="{00000000-0004-0000-0400-00003B000000}"/>
    <hyperlink ref="A31" r:id="rId61" xr:uid="{00000000-0004-0000-0400-00003C000000}"/>
    <hyperlink ref="A25" r:id="rId62" xr:uid="{00000000-0004-0000-0400-00003D000000}"/>
    <hyperlink ref="A26" r:id="rId63" xr:uid="{00000000-0004-0000-0400-00003E000000}"/>
    <hyperlink ref="A29" r:id="rId64" xr:uid="{00000000-0004-0000-0400-00003F000000}"/>
    <hyperlink ref="A12" r:id="rId65" xr:uid="{00000000-0004-0000-0400-000040000000}"/>
    <hyperlink ref="A14" r:id="rId66" xr:uid="{00000000-0004-0000-0400-000041000000}"/>
    <hyperlink ref="A8" r:id="rId67" xr:uid="{00000000-0004-0000-0400-000042000000}"/>
    <hyperlink ref="A30" r:id="rId68" xr:uid="{00000000-0004-0000-0400-000043000000}"/>
    <hyperlink ref="A6" r:id="rId69" xr:uid="{00000000-0004-0000-0400-000044000000}"/>
    <hyperlink ref="A33" r:id="rId70" xr:uid="{00000000-0004-0000-0400-000045000000}"/>
    <hyperlink ref="A35" r:id="rId71" xr:uid="{00000000-0004-0000-0400-000046000000}"/>
    <hyperlink ref="A15" r:id="rId72" xr:uid="{00000000-0004-0000-0400-000047000000}"/>
    <hyperlink ref="A38" r:id="rId73" xr:uid="{00000000-0004-0000-0400-000048000000}"/>
    <hyperlink ref="A36" r:id="rId74" xr:uid="{00000000-0004-0000-0400-000049000000}"/>
    <hyperlink ref="A10" r:id="rId75" xr:uid="{00000000-0004-0000-0400-00004A000000}"/>
    <hyperlink ref="A23" r:id="rId76" xr:uid="{00000000-0004-0000-0400-00004B000000}"/>
    <hyperlink ref="A9" r:id="rId77" xr:uid="{00000000-0004-0000-0400-00004C000000}"/>
    <hyperlink ref="A37" r:id="rId78" xr:uid="{00000000-0004-0000-0400-00004D000000}"/>
    <hyperlink ref="A11" r:id="rId79" xr:uid="{00000000-0004-0000-0400-00004E000000}"/>
  </hyperlinks>
  <pageMargins left="0.75" right="0.75" top="1" bottom="1" header="0.5" footer="0.5"/>
  <pageSetup orientation="portrait" horizontalDpi="4294967293" verticalDpi="0"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2014</vt:lpstr>
      <vt:lpstr>2015</vt:lpstr>
      <vt:lpstr>2016</vt:lpstr>
      <vt:lpstr>Calculations</vt: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Brad Williams</cp:lastModifiedBy>
  <dcterms:created xsi:type="dcterms:W3CDTF">2017-01-17T19:13:49Z</dcterms:created>
  <dcterms:modified xsi:type="dcterms:W3CDTF">2017-10-12T16:47:27Z</dcterms:modified>
</cp:coreProperties>
</file>